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A2F61EA7-CD2D-494B-9019-070E3AF34B4B}" xr6:coauthVersionLast="40" xr6:coauthVersionMax="40" xr10:uidLastSave="{00000000-0000-0000-0000-000000000000}"/>
  <bookViews>
    <workbookView xWindow="480" yWindow="345" windowWidth="19875" windowHeight="7725" activeTab="7" xr2:uid="{00000000-000D-0000-FFFF-FFFF00000000}"/>
  </bookViews>
  <sheets>
    <sheet name="122" sheetId="4" r:id="rId1"/>
    <sheet name="126" sheetId="5" r:id="rId2"/>
    <sheet name="133" sheetId="6" r:id="rId3"/>
    <sheet name="141" sheetId="7" r:id="rId4"/>
    <sheet name="145" sheetId="3" r:id="rId5"/>
    <sheet name="174" sheetId="8" r:id="rId6"/>
    <sheet name="208" sheetId="2" r:id="rId7"/>
    <sheet name="274" sheetId="1" r:id="rId8"/>
  </sheets>
  <definedNames>
    <definedName name="_xlnm._FilterDatabase" localSheetId="0" hidden="1">'122'!$A$68:$D$68</definedName>
    <definedName name="_xlnm._FilterDatabase" localSheetId="1" hidden="1">'126'!$A$116:$D$116</definedName>
    <definedName name="_xlnm._FilterDatabase" localSheetId="2" hidden="1">'133'!$A$252:$D$252</definedName>
    <definedName name="_xlnm._FilterDatabase" localSheetId="3" hidden="1">'141'!$A$194:$D$194</definedName>
    <definedName name="_xlnm._FilterDatabase" localSheetId="4" hidden="1">'145'!$A$41:$D$41</definedName>
    <definedName name="_xlnm._FilterDatabase" localSheetId="5" hidden="1">'174'!$A$144:$D$144</definedName>
    <definedName name="_xlnm._FilterDatabase" localSheetId="6" hidden="1">'208'!$A$372:$D$372</definedName>
    <definedName name="_xlnm._FilterDatabase" localSheetId="7" hidden="1">'274'!$A$35:$D$35</definedName>
  </definedNames>
  <calcPr calcId="191029"/>
</workbook>
</file>

<file path=xl/calcChain.xml><?xml version="1.0" encoding="utf-8"?>
<calcChain xmlns="http://schemas.openxmlformats.org/spreadsheetml/2006/main">
  <c r="D3" i="8" l="1"/>
  <c r="D144" i="8"/>
  <c r="D136" i="8"/>
  <c r="D101" i="8"/>
  <c r="D91" i="8"/>
  <c r="D64" i="8"/>
  <c r="D45" i="8"/>
  <c r="D4" i="8"/>
  <c r="D3" i="7"/>
  <c r="D194" i="7"/>
  <c r="D163" i="7"/>
  <c r="D129" i="7"/>
  <c r="D103" i="7"/>
  <c r="D83" i="7"/>
  <c r="D43" i="7"/>
  <c r="D4" i="7"/>
  <c r="D3" i="6"/>
  <c r="D252" i="6"/>
  <c r="D218" i="6"/>
  <c r="D186" i="6"/>
  <c r="D168" i="6"/>
  <c r="D152" i="6"/>
  <c r="D126" i="6"/>
  <c r="D109" i="6"/>
  <c r="D84" i="6"/>
  <c r="D62" i="6"/>
  <c r="D33" i="6"/>
  <c r="D4" i="6"/>
  <c r="D3" i="5"/>
  <c r="D116" i="5"/>
  <c r="D84" i="5"/>
  <c r="D52" i="5"/>
  <c r="D33" i="5"/>
  <c r="D17" i="5"/>
  <c r="D4" i="5"/>
  <c r="D3" i="4"/>
  <c r="D68" i="4"/>
  <c r="D50" i="4"/>
  <c r="D23" i="4"/>
  <c r="D4" i="4"/>
  <c r="D3" i="3" l="1"/>
  <c r="D41" i="3"/>
  <c r="D4" i="3"/>
  <c r="D372" i="2"/>
  <c r="D325" i="2"/>
  <c r="D306" i="2"/>
  <c r="D289" i="2"/>
  <c r="D272" i="2"/>
  <c r="D244" i="2"/>
  <c r="D223" i="2"/>
  <c r="D202" i="2"/>
  <c r="D161" i="2"/>
  <c r="D121" i="2"/>
  <c r="D97" i="2"/>
  <c r="D74" i="2"/>
  <c r="D39" i="2"/>
  <c r="D4" i="2"/>
  <c r="D3" i="2" s="1"/>
  <c r="D491" i="1"/>
  <c r="D461" i="1"/>
  <c r="D433" i="1"/>
  <c r="D411" i="1"/>
  <c r="D387" i="1"/>
  <c r="D362" i="1"/>
  <c r="D335" i="1"/>
  <c r="D310" i="1"/>
  <c r="D285" i="1"/>
  <c r="D263" i="1"/>
  <c r="D245" i="1"/>
  <c r="D208" i="1"/>
  <c r="D171" i="1"/>
  <c r="D147" i="1"/>
  <c r="D121" i="1"/>
  <c r="D94" i="1"/>
  <c r="D65" i="1"/>
  <c r="D35" i="1"/>
  <c r="D4" i="1"/>
  <c r="D3" i="1" s="1"/>
</calcChain>
</file>

<file path=xl/sharedStrings.xml><?xml version="1.0" encoding="utf-8"?>
<sst xmlns="http://schemas.openxmlformats.org/spreadsheetml/2006/main" count="3743" uniqueCount="1827">
  <si>
    <t>Група</t>
  </si>
  <si>
    <t>Середній бал</t>
  </si>
  <si>
    <t>№ з/п</t>
  </si>
  <si>
    <t>Прізвище ім'я по батькові студента</t>
  </si>
  <si>
    <t>Ат-11</t>
  </si>
  <si>
    <t>Барабаш Андріан Мирославович</t>
  </si>
  <si>
    <t>Беркевич Роман Володимирович</t>
  </si>
  <si>
    <t>Візняк Віктор Володимирович</t>
  </si>
  <si>
    <t>Гопко Маркіян Євгенович</t>
  </si>
  <si>
    <t>Горак Олег Михайлович</t>
  </si>
  <si>
    <t>Гошко Іван Іванович</t>
  </si>
  <si>
    <t>Грицьків Вадим Володимирович</t>
  </si>
  <si>
    <t>Дмитрів Роман Романович</t>
  </si>
  <si>
    <t>Єрещенко Владислав Олександрович</t>
  </si>
  <si>
    <t>Занько Тарас Тарасович</t>
  </si>
  <si>
    <t>Здобиляк Володимир Володимирович</t>
  </si>
  <si>
    <t>Івануш Віталій Олександрович</t>
  </si>
  <si>
    <t>Коваль Михайло Степанович</t>
  </si>
  <si>
    <t>Кольба Володимир Володимирович</t>
  </si>
  <si>
    <t>Косандяк Максим Ярославович</t>
  </si>
  <si>
    <t>Лучишин Роман Володимирович</t>
  </si>
  <si>
    <t>Мартинюк Віталій Володимирович</t>
  </si>
  <si>
    <t>Матушик Максим Андрійович</t>
  </si>
  <si>
    <t>Музика Владислав Олександрович</t>
  </si>
  <si>
    <t>Некоз Роман Юрійович</t>
  </si>
  <si>
    <t>Сельвестр Віктор Дмитрович</t>
  </si>
  <si>
    <t>Солтис Святослав Ярославович</t>
  </si>
  <si>
    <t>Сухарина Марко Йосифович</t>
  </si>
  <si>
    <t>Тимків Віталій Андрійович</t>
  </si>
  <si>
    <t>Тимчишин Ярослав Іванович</t>
  </si>
  <si>
    <t>Турбай Микола Дмитрович</t>
  </si>
  <si>
    <t>Якимів Сергій Васильович</t>
  </si>
  <si>
    <t>Андрусейко Марко Богданович</t>
  </si>
  <si>
    <t>Дорохов Артур Олександрович</t>
  </si>
  <si>
    <t>Ат-12</t>
  </si>
  <si>
    <t>Баюн Остап Любомирович</t>
  </si>
  <si>
    <t>Білецький Назар Петрович</t>
  </si>
  <si>
    <t>Вільк Андрій Ігорович</t>
  </si>
  <si>
    <t>Вінярський Юрій Романович</t>
  </si>
  <si>
    <t>Возний Віталій Володимирович</t>
  </si>
  <si>
    <t>Горохов Володимир Ярославович</t>
  </si>
  <si>
    <t>Звір Олег Андрійович</t>
  </si>
  <si>
    <t>Іваненко Роман Володимирович</t>
  </si>
  <si>
    <t>Кашаний Олег Петрович</t>
  </si>
  <si>
    <t>Комендант Остап Богданович</t>
  </si>
  <si>
    <t>Кулай Роман Юрійович</t>
  </si>
  <si>
    <t>Малець Назар Романович</t>
  </si>
  <si>
    <t>Мацюк Андрій Сергійович</t>
  </si>
  <si>
    <t>Олійник Назарій Ярославович</t>
  </si>
  <si>
    <t>Ольшанецький Віктор Миколайович</t>
  </si>
  <si>
    <t>Прендота Іван Іванович</t>
  </si>
  <si>
    <t>Сорока Андрій Олегович</t>
  </si>
  <si>
    <t>Стецик Сергій Віталійович</t>
  </si>
  <si>
    <t>Ткач Ярослав Михайлович</t>
  </si>
  <si>
    <t>Томашівський Сергій Васильович</t>
  </si>
  <si>
    <t>Торба Ростислав Васильович</t>
  </si>
  <si>
    <t>Худо Любомир Іванович</t>
  </si>
  <si>
    <t>Цап Денис Ігорович</t>
  </si>
  <si>
    <t>Явдик Роман Михайлович</t>
  </si>
  <si>
    <t>Горячий Сергій Васильович</t>
  </si>
  <si>
    <t>Рекрутів Михайло Григорович</t>
  </si>
  <si>
    <t>Рудой Володимир Борисович</t>
  </si>
  <si>
    <t>Яцишин Святослав Володимирович</t>
  </si>
  <si>
    <t>Ат-13</t>
  </si>
  <si>
    <t>Бобеляк Роман Володимирович</t>
  </si>
  <si>
    <t>Боднарчук Іван Андрійович</t>
  </si>
  <si>
    <t>Бугійчик Олег Юрійович</t>
  </si>
  <si>
    <t>Була Ярослав Юрійович</t>
  </si>
  <si>
    <t>Булик Михайло Олегович</t>
  </si>
  <si>
    <t>Витязь Володимир Романович</t>
  </si>
  <si>
    <t>Віблий Віталій Русланович</t>
  </si>
  <si>
    <t>Вітошинський Роман Романович</t>
  </si>
  <si>
    <t>Гайзлер Роман Андрійович</t>
  </si>
  <si>
    <t>Головко Юрій Андрійович</t>
  </si>
  <si>
    <t>Грицевич Андрій Юрійович</t>
  </si>
  <si>
    <t>Гуменюк Віктор Іванович</t>
  </si>
  <si>
    <t>Дикий Тарас Зіновійович</t>
  </si>
  <si>
    <t>Заворотюк Андрій Михайлович</t>
  </si>
  <si>
    <t>Ковалів Остап Олегович</t>
  </si>
  <si>
    <t>Ковалів Роман Олегович</t>
  </si>
  <si>
    <t>Котляров Руслан Ігорович</t>
  </si>
  <si>
    <t>Красько Юрій Богданович</t>
  </si>
  <si>
    <t>Левінський Олександр Миколайович</t>
  </si>
  <si>
    <t>Луба Мар`ян Миколайович</t>
  </si>
  <si>
    <t>Милян Олег Романович</t>
  </si>
  <si>
    <t>Павлів Тарас Богданович</t>
  </si>
  <si>
    <t>Серветник Андрій Олександрович</t>
  </si>
  <si>
    <t>Турко Володимир Ігорович</t>
  </si>
  <si>
    <t>Шустик Роман Степанович</t>
  </si>
  <si>
    <t>Тимоць Степан Ярославович</t>
  </si>
  <si>
    <t>Титиш Мар`ян Іванович</t>
  </si>
  <si>
    <t>Ат-21</t>
  </si>
  <si>
    <t>Артим Андрій Анатолійович</t>
  </si>
  <si>
    <t>Гардаш Ігор Богданович</t>
  </si>
  <si>
    <t>Грейцаровський Назарій Ігорович</t>
  </si>
  <si>
    <t>Гриник Назарій Сергійович</t>
  </si>
  <si>
    <t>Гук Олег Ігорович</t>
  </si>
  <si>
    <t>Думарецький Назар Орестович</t>
  </si>
  <si>
    <t>Зубак Дмитро Миколайович</t>
  </si>
  <si>
    <t>Ковальчук Руслан Олегович</t>
  </si>
  <si>
    <t>Корецький Олег Романович</t>
  </si>
  <si>
    <t>Ланевич Роман Іванович</t>
  </si>
  <si>
    <t>Лита Мар`ян Миколайович</t>
  </si>
  <si>
    <t>Лісник Андрій Іванович</t>
  </si>
  <si>
    <t>Минько Василь Богданович</t>
  </si>
  <si>
    <t>Мисик Дмитро Романович</t>
  </si>
  <si>
    <t>Мусікевич Орест Васильович</t>
  </si>
  <si>
    <t>Ойцюсь Микита Олександрович</t>
  </si>
  <si>
    <t>Приймачук Вадим Анатолійович</t>
  </si>
  <si>
    <t>Родін Віталій Олександрович</t>
  </si>
  <si>
    <t>Самборський Віктор Романович</t>
  </si>
  <si>
    <t>Скомарівський Остап Володимирович</t>
  </si>
  <si>
    <t>Сюма Назарій Русланович</t>
  </si>
  <si>
    <t>Цимбал Андрій Андрійович</t>
  </si>
  <si>
    <t>Шевчук Іван Володимирович</t>
  </si>
  <si>
    <t>Яструб Владислав Романович</t>
  </si>
  <si>
    <t>Мигаль Василь Романович</t>
  </si>
  <si>
    <t>Ат-22</t>
  </si>
  <si>
    <t>Баглай Євген Романович</t>
  </si>
  <si>
    <t>Галамай Андрій Петрович</t>
  </si>
  <si>
    <t>Герчаківський Юрій Юрійович</t>
  </si>
  <si>
    <t>Грицан Богдан Степанович</t>
  </si>
  <si>
    <t>Гук Антон Володимирович</t>
  </si>
  <si>
    <t>Дворянин Назарій Андрійович</t>
  </si>
  <si>
    <t>Донець Святослав Віталійович</t>
  </si>
  <si>
    <t>Калічак Олег Миколайович</t>
  </si>
  <si>
    <t>Колб Станіслав Ігорович</t>
  </si>
  <si>
    <t>Косенко Сергій Валерійович</t>
  </si>
  <si>
    <t>Косицький Сергій Миколайович</t>
  </si>
  <si>
    <t>Кричковський Олег Володимирович</t>
  </si>
  <si>
    <t>Кукиз Ігор Степанович</t>
  </si>
  <si>
    <t>Мартинюк Олександр Романович</t>
  </si>
  <si>
    <t>Музичак Дмитро Степанович</t>
  </si>
  <si>
    <t>Нанівський Олег Михайлович</t>
  </si>
  <si>
    <t>Паньків Дмитро Володимирович</t>
  </si>
  <si>
    <t>Присньоха Сергій Ігорович</t>
  </si>
  <si>
    <t>Слива Любомир Ярославович</t>
  </si>
  <si>
    <t>Сошкін Дмитро Іванович</t>
  </si>
  <si>
    <t>Федірко Святослав Романович</t>
  </si>
  <si>
    <t>Хом`як Максим-Василь Романович</t>
  </si>
  <si>
    <t>Чайковський Максим Васильович</t>
  </si>
  <si>
    <t>Шумський Максим Андрійович</t>
  </si>
  <si>
    <t>Ат-23</t>
  </si>
  <si>
    <t>Андрусишин Станіслав Романович</t>
  </si>
  <si>
    <t>Василишин Іван Андрійович</t>
  </si>
  <si>
    <t>Величко Василь Олександрович</t>
  </si>
  <si>
    <t>Гайдар Андрій Володимирович</t>
  </si>
  <si>
    <t>Гвоздик Іван Мирославович</t>
  </si>
  <si>
    <t>Грішин Дмитро Юрійович</t>
  </si>
  <si>
    <t>Качор Віталій Володимирович</t>
  </si>
  <si>
    <t>Кораб`як Віталій Андрійович</t>
  </si>
  <si>
    <t>Кравець Іван Володимирович</t>
  </si>
  <si>
    <t>Кравець Назарій Володимирович</t>
  </si>
  <si>
    <t>Лагдан Максим Богданович</t>
  </si>
  <si>
    <t>Малашко Віталій Юрійович</t>
  </si>
  <si>
    <t>Мусій Остап Ігорович</t>
  </si>
  <si>
    <t>Огар Андрій Степанович</t>
  </si>
  <si>
    <t>Полукішник Володимир Володимирович</t>
  </si>
  <si>
    <t>Скобельський Андрій Іванович</t>
  </si>
  <si>
    <t>Сподарик Тарас Ігорович</t>
  </si>
  <si>
    <t>Ступніцький Іван Андрійович</t>
  </si>
  <si>
    <t>Федоришин Андрій Вікторович</t>
  </si>
  <si>
    <t>Храмченко Вадим Юрійович</t>
  </si>
  <si>
    <t>Шабан Ярослав Васильович</t>
  </si>
  <si>
    <t>Якимець Дмитро Іванович</t>
  </si>
  <si>
    <t>Ат-24сп</t>
  </si>
  <si>
    <t>Бєлих Денис Віталійович</t>
  </si>
  <si>
    <t>Божик Олег Юрійович</t>
  </si>
  <si>
    <t>Борисовець Антоній-Ярослав Ярославович</t>
  </si>
  <si>
    <t>Гвоздь Андрій Ігорович</t>
  </si>
  <si>
    <t>Гривнак Віталій Ярославович</t>
  </si>
  <si>
    <t>Гриньків Роман Павлович</t>
  </si>
  <si>
    <t>Деманов Ігор Сергійович</t>
  </si>
  <si>
    <t>Дяків Валентин Андрійович</t>
  </si>
  <si>
    <t>Єфіменко Віталій Дмитрович</t>
  </si>
  <si>
    <t>Заверуха Святослав Романович</t>
  </si>
  <si>
    <t>Лендел Володимир Андрійович</t>
  </si>
  <si>
    <t>Мартиненко Андрій Володимирович</t>
  </si>
  <si>
    <t>Мельник Данило Романович</t>
  </si>
  <si>
    <t>Мельник Роман Васильович</t>
  </si>
  <si>
    <t>Минько Віталій Володимирович</t>
  </si>
  <si>
    <t>Мулик Мар`ян Петрович</t>
  </si>
  <si>
    <t>Овчінніков Денис Васильович</t>
  </si>
  <si>
    <t>Павлик Іван Васильович</t>
  </si>
  <si>
    <t>Павлик Олег Васильович</t>
  </si>
  <si>
    <t>Павлів Дмитро Ігорович</t>
  </si>
  <si>
    <t>Паньків Остап Володимирович</t>
  </si>
  <si>
    <t>Петрик Роман Ярославович</t>
  </si>
  <si>
    <t>Пилипець Гнат Зіновійович</t>
  </si>
  <si>
    <t>Причина Василь Орестович</t>
  </si>
  <si>
    <t>Процик Віталій Олегович</t>
  </si>
  <si>
    <t>Савка Роман Володимирович</t>
  </si>
  <si>
    <t>Савула Олег Андрійович</t>
  </si>
  <si>
    <t>Савчин Роман Андрійович</t>
  </si>
  <si>
    <t>Сайкін Святослав Васильович</t>
  </si>
  <si>
    <t>Салінський Андрій Романович</t>
  </si>
  <si>
    <t>Самчук Дмитро Романович</t>
  </si>
  <si>
    <t>Сергенюк Віктор Михайлович</t>
  </si>
  <si>
    <t>Твердак Владислав Васильович</t>
  </si>
  <si>
    <t>Цибрух Олексій Орестович</t>
  </si>
  <si>
    <t>Яріш Дмитро Мирославович</t>
  </si>
  <si>
    <t>Ат-25сп</t>
  </si>
  <si>
    <t>Бакун Василь Михайлович</t>
  </si>
  <si>
    <t>Бурбура Олег Андрійович</t>
  </si>
  <si>
    <t>Буцяк Андрій Іванович</t>
  </si>
  <si>
    <t>Вегера Мар`ян Михайлович</t>
  </si>
  <si>
    <t>Величко Назар Андрійович</t>
  </si>
  <si>
    <t>Гриньців Мар`ян Якович</t>
  </si>
  <si>
    <t>Гупало Дмитро Володимирович</t>
  </si>
  <si>
    <t>Дацій Роман Васильович</t>
  </si>
  <si>
    <t>Дембіцький Назарій Володимирович</t>
  </si>
  <si>
    <t>Динісов Назар Сергійович</t>
  </si>
  <si>
    <t>Карпин Юрій Михайлович</t>
  </si>
  <si>
    <t>Качмарик Роман Стефанович</t>
  </si>
  <si>
    <t>Кобель Роман Іванович</t>
  </si>
  <si>
    <t>Ковальський Юрій Тарасович</t>
  </si>
  <si>
    <t>Ковальчук Владислав-Олександр Максимович</t>
  </si>
  <si>
    <t>Косик Артур Миколайович</t>
  </si>
  <si>
    <t>Лобур Олег Андрійович</t>
  </si>
  <si>
    <t>Логай Остап Васильович</t>
  </si>
  <si>
    <t>Лозенко Артур Юрійович</t>
  </si>
  <si>
    <t>Лойко Павло Петрович</t>
  </si>
  <si>
    <t>Луцан Максим Ігорович</t>
  </si>
  <si>
    <t>Луцко Богдан Володимирович</t>
  </si>
  <si>
    <t>Луцюк Віталій Валентинович</t>
  </si>
  <si>
    <t>Пись Руслан Андрійович</t>
  </si>
  <si>
    <t>Райлян Андрій Васильович</t>
  </si>
  <si>
    <t>Телегунь Тарас Вікторович</t>
  </si>
  <si>
    <t>Федик Юрій Михайлович</t>
  </si>
  <si>
    <t>Чинчак Олег Михайлович</t>
  </si>
  <si>
    <t>Чумак Володимир Вікторович</t>
  </si>
  <si>
    <t>Щур Ігор Орестович</t>
  </si>
  <si>
    <t>Яжик Ігор Русланович</t>
  </si>
  <si>
    <t>Яцик Богдан Васильович</t>
  </si>
  <si>
    <t>Боршовський Павло Ярославович</t>
  </si>
  <si>
    <t>Зварич Олег Михайлович</t>
  </si>
  <si>
    <t>Литвин Михайло Володимирович</t>
  </si>
  <si>
    <t>Ат-31</t>
  </si>
  <si>
    <t>Бенюк Дмитро Вікторович</t>
  </si>
  <si>
    <t>Боротюк Владислав Андрійович</t>
  </si>
  <si>
    <t>Венгер Василь-Олег Олегович</t>
  </si>
  <si>
    <t>Габрієль Назарій Юрійович</t>
  </si>
  <si>
    <t>Головчук Дмитро Юрійович</t>
  </si>
  <si>
    <t>Думчак Мар`ян Петрович</t>
  </si>
  <si>
    <t>Кузьмик Артур Юрійович</t>
  </si>
  <si>
    <t>Пульс Назарій Михайлович</t>
  </si>
  <si>
    <t>Романюк Олег Олександрович</t>
  </si>
  <si>
    <t>Скрипко Денис Юрійович</t>
  </si>
  <si>
    <t>Тоган Микола Іванович</t>
  </si>
  <si>
    <t>Фединець Андрій Васильович</t>
  </si>
  <si>
    <t>Федотов Святослав Олександрович</t>
  </si>
  <si>
    <t>Шевчук Богдан Тарасович</t>
  </si>
  <si>
    <t>Шиндор Владислав Ярославович</t>
  </si>
  <si>
    <t>Штуль Ілля Степанович</t>
  </si>
  <si>
    <t>Ат-32сп</t>
  </si>
  <si>
    <t>Багрій Ігор Мирославович</t>
  </si>
  <si>
    <t>Близняк Володимир Андрійович</t>
  </si>
  <si>
    <t>Бобик Володимир Сергійович</t>
  </si>
  <si>
    <t>Венгерак Андрій Іванович</t>
  </si>
  <si>
    <t>Вовчина Олег Михайлович</t>
  </si>
  <si>
    <t>Галадій Ростислав Олегович</t>
  </si>
  <si>
    <t>Глушко Володимир Михайлович</t>
  </si>
  <si>
    <t>Грицак Роман Володимирович</t>
  </si>
  <si>
    <t>Грицина Володимир Васильович</t>
  </si>
  <si>
    <t>Комендат Назар Андрійович</t>
  </si>
  <si>
    <t>Мартинишин Андрій-Олесь Ростиславович</t>
  </si>
  <si>
    <t>Молот Дмитро Євгенович</t>
  </si>
  <si>
    <t>Паляниця Богдан Іванович</t>
  </si>
  <si>
    <t>Підцерковний Тарас Андрійович</t>
  </si>
  <si>
    <t>Савчин Роман Володимирович</t>
  </si>
  <si>
    <t>Сорока Ростислав Романович</t>
  </si>
  <si>
    <t>Судук Роман Вікторович</t>
  </si>
  <si>
    <t>Цюпик Роман Миколайович</t>
  </si>
  <si>
    <t>Чуба Степан Орестович</t>
  </si>
  <si>
    <t>Ярема Назар Васильович</t>
  </si>
  <si>
    <t>Ат-33сп</t>
  </si>
  <si>
    <t>Дорчак Олег Тарасович</t>
  </si>
  <si>
    <t>Капиця Андрій Васильович</t>
  </si>
  <si>
    <t>Корчевський Максим Романович</t>
  </si>
  <si>
    <t>Кравчук Максим Васильович</t>
  </si>
  <si>
    <t>Кузьма Назарій Романович</t>
  </si>
  <si>
    <t>Кушнір Олег Богданович</t>
  </si>
  <si>
    <t>Лизак Святослав Ігорович</t>
  </si>
  <si>
    <t>Луців Марко Юрійович</t>
  </si>
  <si>
    <t>Маряк Микола Володимирович</t>
  </si>
  <si>
    <t>Медвідь Павло Володимирович</t>
  </si>
  <si>
    <t>Окуліч Ігор Ігорович</t>
  </si>
  <si>
    <t>Палашований Назарій Адрійович</t>
  </si>
  <si>
    <t>Патрайко Андрій Михайлович</t>
  </si>
  <si>
    <t>Рурка Юрій Романович</t>
  </si>
  <si>
    <t>Садовий Остап-Любомир Орестович</t>
  </si>
  <si>
    <t>Смук Олег Русланович</t>
  </si>
  <si>
    <t>Тиханович Назар Михайлович</t>
  </si>
  <si>
    <t>Фуртак Василь Олегович</t>
  </si>
  <si>
    <t>Холодницький Богдан Вікторович</t>
  </si>
  <si>
    <t>Хребтань Руслан Володимирович</t>
  </si>
  <si>
    <t>Цера Юрій Іванович</t>
  </si>
  <si>
    <t>Чумак Андрій Романович</t>
  </si>
  <si>
    <t>Шейгец Віталій Петрович</t>
  </si>
  <si>
    <t>Ат-34сп</t>
  </si>
  <si>
    <t>Артим Віталій Васильович</t>
  </si>
  <si>
    <t>Бабій Степан Ігорович</t>
  </si>
  <si>
    <t>Бикалович Андрій Ярославович</t>
  </si>
  <si>
    <t>Бодак Володимир Володимирович</t>
  </si>
  <si>
    <t>Бойчишин Михайло Вячеславович</t>
  </si>
  <si>
    <t>Вертас Володимир Андрійович</t>
  </si>
  <si>
    <t>Джавала Павло Петрович</t>
  </si>
  <si>
    <t>Дзьобас Юрій Миколайович</t>
  </si>
  <si>
    <t>Дунець Володимир Андрійович</t>
  </si>
  <si>
    <t>Захарко Максим Володимирович</t>
  </si>
  <si>
    <t>Іваськевич Андрій Юрійович</t>
  </si>
  <si>
    <t>Ільків Сергій Васильович</t>
  </si>
  <si>
    <t>Коваль Юрій Андрійович</t>
  </si>
  <si>
    <t>Когут Юрій Олександрович</t>
  </si>
  <si>
    <t>Олійник Назар Ігорович</t>
  </si>
  <si>
    <t>Опанасюк Сергій Ігорович</t>
  </si>
  <si>
    <t>Стецик Денис Мирославович</t>
  </si>
  <si>
    <t>Струк Ігор Володимирович</t>
  </si>
  <si>
    <t>Харачко Ярослав Васильович</t>
  </si>
  <si>
    <t>Шикоряк Олег Ігорович</t>
  </si>
  <si>
    <t>Якимчук Олександр Андрійович</t>
  </si>
  <si>
    <t>Яремків Андрій Володимирович</t>
  </si>
  <si>
    <t>Савіцький Віктор Володимирович</t>
  </si>
  <si>
    <t>Ат-41</t>
  </si>
  <si>
    <t>Алексевич Олег Ігорович</t>
  </si>
  <si>
    <t>Беген Іван Михайлович</t>
  </si>
  <si>
    <t>Васечко Микола Миколайович</t>
  </si>
  <si>
    <t>Гаврих Володимир Романович</t>
  </si>
  <si>
    <t>Гарасимович Віталій Мар`янович</t>
  </si>
  <si>
    <t>Грицик Микола Леонідович</t>
  </si>
  <si>
    <t>Гурський Артур Юрійович</t>
  </si>
  <si>
    <t>Загородній Віталій Володимирович</t>
  </si>
  <si>
    <t>Косакевич Владислав Романович</t>
  </si>
  <si>
    <t>Кравчук Віталій Вікторович</t>
  </si>
  <si>
    <t>Максимів Дмитро Васильович</t>
  </si>
  <si>
    <t>Наконечний Андрій Петрович</t>
  </si>
  <si>
    <t>Палько Олег Іванович</t>
  </si>
  <si>
    <t>Петрик Владислав Віталійович</t>
  </si>
  <si>
    <t>Пісьо Ярослав Степанович</t>
  </si>
  <si>
    <t>Попко Аркадій Аркадійович</t>
  </si>
  <si>
    <t>Прихід Любомир Олегович</t>
  </si>
  <si>
    <t>Рило Юрій Іванович</t>
  </si>
  <si>
    <t>Скиба Станіслав Богданович</t>
  </si>
  <si>
    <t>Сопець Олександр Олегович</t>
  </si>
  <si>
    <t>Староста Дмитро Володимирович</t>
  </si>
  <si>
    <t>Хахула Віталій Ігорович</t>
  </si>
  <si>
    <t>Ценюх Святослав Зеновійович</t>
  </si>
  <si>
    <t>Швиднюк Роман Олександрович</t>
  </si>
  <si>
    <t>Шльома Владислав Олегович</t>
  </si>
  <si>
    <t>Ат-42сп</t>
  </si>
  <si>
    <t>Бардась Мар`ян Вікторович</t>
  </si>
  <si>
    <t>Березяк Денис Святославович</t>
  </si>
  <si>
    <t>Берковський Тарас Тарасович</t>
  </si>
  <si>
    <t>Білик Ігор Едуардович</t>
  </si>
  <si>
    <t>Бровченко Кирило Андрійович</t>
  </si>
  <si>
    <t>Бурцев Владислав Віталійович</t>
  </si>
  <si>
    <t>Василик Андрій Орестович</t>
  </si>
  <si>
    <t>Василькевич Максим Іванович</t>
  </si>
  <si>
    <t>Гаврушко Богдан Андрійович</t>
  </si>
  <si>
    <t>Галась Роман Романович</t>
  </si>
  <si>
    <t>Гасюк Тарас Валерійович</t>
  </si>
  <si>
    <t>Гац Марко Васильович</t>
  </si>
  <si>
    <t>Гимон Іван Іванович</t>
  </si>
  <si>
    <t>Гілевич Роман Іванович</t>
  </si>
  <si>
    <t>Гнатів Руслан Романович</t>
  </si>
  <si>
    <t>Заворотний Максим Степанович</t>
  </si>
  <si>
    <t>Іваник Володимир Васильович</t>
  </si>
  <si>
    <t>Килюшик Володимир Степанович</t>
  </si>
  <si>
    <t>Козак Андрій Володимирович</t>
  </si>
  <si>
    <t>Козоріз Андрій Миколайович</t>
  </si>
  <si>
    <t>Конанець Дмитро Богданович</t>
  </si>
  <si>
    <t>Магач Віталій Ігорович</t>
  </si>
  <si>
    <t>Собків Андрій Ігорович</t>
  </si>
  <si>
    <t>Ат-43сп</t>
  </si>
  <si>
    <t>Балабан Микола Олександрович</t>
  </si>
  <si>
    <t>Бендина Тарас Васильович</t>
  </si>
  <si>
    <t>Бодя Вадим Іванович</t>
  </si>
  <si>
    <t>Васина Святослав Орестович</t>
  </si>
  <si>
    <t>Ганяк Володимир Ярославович</t>
  </si>
  <si>
    <t>Дітчик Ростислав Ігорович</t>
  </si>
  <si>
    <t>Крученюк Маркіян Юрійович</t>
  </si>
  <si>
    <t>Куспись Назар Андрійович</t>
  </si>
  <si>
    <t>Лесик Володимир Віталійович</t>
  </si>
  <si>
    <t>Лужний Олег Русланович</t>
  </si>
  <si>
    <t>Марухняк Денис Ігорович</t>
  </si>
  <si>
    <t>Мільчаковський Роман Мар`янович</t>
  </si>
  <si>
    <t>Мірка Роман Володимирович</t>
  </si>
  <si>
    <t>Рабій Андріан Віталійович</t>
  </si>
  <si>
    <t>Рябий Максим Андрійович</t>
  </si>
  <si>
    <t>Салаш Василь Іванович</t>
  </si>
  <si>
    <t>Сащук Олег Юрійович</t>
  </si>
  <si>
    <t>Сім`яновський Андрій Стефанович</t>
  </si>
  <si>
    <t>Смик Назар Олександрович</t>
  </si>
  <si>
    <t>Хацевич Роман Андрійович</t>
  </si>
  <si>
    <t>Черевичник Олена Миколаївна</t>
  </si>
  <si>
    <t>Явдощин Михайло Васильович</t>
  </si>
  <si>
    <t>Ат-44сп</t>
  </si>
  <si>
    <t>Берездецький Роман Тарасович</t>
  </si>
  <si>
    <t>Бойко Олександр Андрійович</t>
  </si>
  <si>
    <t>Веселовський Андрій Богданович</t>
  </si>
  <si>
    <t>Жук Назар Андрійович</t>
  </si>
  <si>
    <t>Заставський Орест Тарасович</t>
  </si>
  <si>
    <t>Зелінський Микола Васильович</t>
  </si>
  <si>
    <t>Івашків Віталій Миколайович</t>
  </si>
  <si>
    <t>Ілюшкін Дмитро Анатолійович</t>
  </si>
  <si>
    <t>Кальмук Максим-Роман Романович</t>
  </si>
  <si>
    <t>Клімчук Богдан Іванович</t>
  </si>
  <si>
    <t>Кміть Остап Михайлович</t>
  </si>
  <si>
    <t>Когут Семен Михайлович</t>
  </si>
  <si>
    <t>Лущ Сергій Андрійович</t>
  </si>
  <si>
    <t>Мотичак Микола Миколайович</t>
  </si>
  <si>
    <t>Рущак Володимир Миколайович</t>
  </si>
  <si>
    <t>Співак Олег Андрійович</t>
  </si>
  <si>
    <t>Талама Олег Тарасович</t>
  </si>
  <si>
    <t>Федоренко Василь Тарасович</t>
  </si>
  <si>
    <t>Федорич Володимир Віталійович</t>
  </si>
  <si>
    <t>Шпилевой Олег Русланович</t>
  </si>
  <si>
    <t>Ат-51</t>
  </si>
  <si>
    <t>Бальо Юрій Петрович</t>
  </si>
  <si>
    <t>Баранецький Андрій Володимирович</t>
  </si>
  <si>
    <t>Батурина Андрій Ярославович</t>
  </si>
  <si>
    <t>Буваник Дмитро Ігорович</t>
  </si>
  <si>
    <t>Гедз Роман Ярославович</t>
  </si>
  <si>
    <t>Глова Тарас Зіновійович</t>
  </si>
  <si>
    <t>Гнатюк Артур Анатолійович</t>
  </si>
  <si>
    <t>Голуб Анатолій Юрійович</t>
  </si>
  <si>
    <t>Жируха Роман Андрійович</t>
  </si>
  <si>
    <t>Жук Павло Володимирович</t>
  </si>
  <si>
    <t>Кобів Андрій Миколайович</t>
  </si>
  <si>
    <t>Корінецький Назарій Васильович</t>
  </si>
  <si>
    <t>Лавринюк Володимир Володимирович</t>
  </si>
  <si>
    <t>Митко Василь Іванович</t>
  </si>
  <si>
    <t>Мігулка Дмитро Орестович</t>
  </si>
  <si>
    <t>Олефіренко Віталій Васильович</t>
  </si>
  <si>
    <t>Процан Тарас Ігорович</t>
  </si>
  <si>
    <t>Раткевич Олександр Олексійович</t>
  </si>
  <si>
    <t>Розвірський Ярослав Іванович</t>
  </si>
  <si>
    <t>Романів Микола Володимирович</t>
  </si>
  <si>
    <t>Філінський Антон Андрійович</t>
  </si>
  <si>
    <t>Фугіль Микола Іванович</t>
  </si>
  <si>
    <t>Ходус Остап-Мар`ян Ігорович</t>
  </si>
  <si>
    <t>Штех Віталій Ігорович</t>
  </si>
  <si>
    <t>Янсевич Андрій Васильович</t>
  </si>
  <si>
    <t>Хром`як Денис Васильович</t>
  </si>
  <si>
    <t>Ат-52</t>
  </si>
  <si>
    <t>Венгринович Тарас Андрійович</t>
  </si>
  <si>
    <t>Вовк Данило Ігорович</t>
  </si>
  <si>
    <t>Воробець Юрій Юрійович</t>
  </si>
  <si>
    <t>Гонсеркевич Вадим Вікторович</t>
  </si>
  <si>
    <t>Деревіцький Назарій Вікторович</t>
  </si>
  <si>
    <t>Деріглазов Павло Юрійович</t>
  </si>
  <si>
    <t>Домбровський Олег Петрович</t>
  </si>
  <si>
    <t>Іванів Ігор Васильович</t>
  </si>
  <si>
    <t>Іванів Михайло Васильович</t>
  </si>
  <si>
    <t>Іванюк Владислав Юрійович</t>
  </si>
  <si>
    <t>Колодій Роман Ігорович</t>
  </si>
  <si>
    <t>Куртяк Володимир Васильович</t>
  </si>
  <si>
    <t>Магера Андрій Романович</t>
  </si>
  <si>
    <t>Мельничук Дмитро Іванович</t>
  </si>
  <si>
    <t>Микуш Роман Ігорович</t>
  </si>
  <si>
    <t>Набит Назар Юрійович</t>
  </si>
  <si>
    <t>Навроцький Олег Романович</t>
  </si>
  <si>
    <t>Небесний Іван Іванович</t>
  </si>
  <si>
    <t>Сивий Іван Володимирович</t>
  </si>
  <si>
    <t>Сидорович Андрій Володимирович</t>
  </si>
  <si>
    <t>Скалій Михайло Володимирович</t>
  </si>
  <si>
    <t>Тимець Юрій Тарасович</t>
  </si>
  <si>
    <t>Ткач Володимир Юрійович</t>
  </si>
  <si>
    <t>Улізько Тарас Олегович</t>
  </si>
  <si>
    <t>Федак Назар Ігорович</t>
  </si>
  <si>
    <t>Федосєєв Олександр Євгенович</t>
  </si>
  <si>
    <t>Чайко Руслан Романович</t>
  </si>
  <si>
    <t>Чорний Олег Іванович</t>
  </si>
  <si>
    <t>Ат-53</t>
  </si>
  <si>
    <t>Бідун Вадим Юрійович</t>
  </si>
  <si>
    <t>Білик Володимир Романович</t>
  </si>
  <si>
    <t>Бурчак Ярослав Юрійович</t>
  </si>
  <si>
    <t>Василів Роман Михайлович</t>
  </si>
  <si>
    <t>Ворона Ігор Іванович</t>
  </si>
  <si>
    <t>Габриш Олег Володимирович</t>
  </si>
  <si>
    <t>Гловацький Роман Романович</t>
  </si>
  <si>
    <t>Гнідець Михайло Степанович</t>
  </si>
  <si>
    <t>Гриньків Ігор Павлович</t>
  </si>
  <si>
    <t>Гук Павло Вікторович</t>
  </si>
  <si>
    <t>Довган Іван Романович</t>
  </si>
  <si>
    <t>Коваль Ігор Богданович</t>
  </si>
  <si>
    <t>Лашко Олексій Сергійович</t>
  </si>
  <si>
    <t>Легедза Мар`ян Степанович</t>
  </si>
  <si>
    <t>Либик Артур Русланович</t>
  </si>
  <si>
    <t>Літун Дмитро Романович</t>
  </si>
  <si>
    <t>Марко Руслан Миколайович</t>
  </si>
  <si>
    <t>Охримович Богдан Маркіянович</t>
  </si>
  <si>
    <t>Паневник Іван Богданович</t>
  </si>
  <si>
    <t>Прядка Денис Андрійович</t>
  </si>
  <si>
    <t>Сафіяник Ростислав Романович</t>
  </si>
  <si>
    <t>Сачковський Павло Ігорович</t>
  </si>
  <si>
    <t>Симак Руслан Тарасович</t>
  </si>
  <si>
    <t>Скрипченко Сергій Олександрович</t>
  </si>
  <si>
    <t>Стадник Орест Богданович</t>
  </si>
  <si>
    <t>Талалай Анатолій Михайлович</t>
  </si>
  <si>
    <t>Шарван Микола Ігорович</t>
  </si>
  <si>
    <t>Шмагала Андрій Ігорович</t>
  </si>
  <si>
    <t>Аін-11</t>
  </si>
  <si>
    <t>Адамович Олег Тарасович</t>
  </si>
  <si>
    <t>Бакай Тарас Васильович</t>
  </si>
  <si>
    <t>Брич Олексій Миронович</t>
  </si>
  <si>
    <t>Брянка Руслан Олегович</t>
  </si>
  <si>
    <t>Василина Микола Русланович</t>
  </si>
  <si>
    <t>Винник Віталій Миколайович</t>
  </si>
  <si>
    <t>Греділь Роман Романович</t>
  </si>
  <si>
    <t>Дідух Андрій Васильович</t>
  </si>
  <si>
    <t>Дубенко Володимир Михайлович</t>
  </si>
  <si>
    <t>Іванюк Володимир Васильович</t>
  </si>
  <si>
    <t>Кметко Віталій Володимирович</t>
  </si>
  <si>
    <t>Кульчицький Володимир Миколайович</t>
  </si>
  <si>
    <t>Куць Володимир Миколайович</t>
  </si>
  <si>
    <t>Лозинський Ігор Євгенович</t>
  </si>
  <si>
    <t>Мокрицький Андрій Сергійович</t>
  </si>
  <si>
    <t>Мумінов Маркіян Ігорович</t>
  </si>
  <si>
    <t>Недовіз Павло Іванович</t>
  </si>
  <si>
    <t>Нижник Максим Андрійович</t>
  </si>
  <si>
    <t>Олінчук Назар Олександрович</t>
  </si>
  <si>
    <t>Плечій Михайло Романович</t>
  </si>
  <si>
    <t>Попович Павло Андрійович</t>
  </si>
  <si>
    <t>Раєв Дмитро Іванович</t>
  </si>
  <si>
    <t>Савка Анатолій Григорович</t>
  </si>
  <si>
    <t>Смерека Віталій Васильович</t>
  </si>
  <si>
    <t>Телятинський Михайло Євгенович</t>
  </si>
  <si>
    <t>Чепак Богдан Володимирович</t>
  </si>
  <si>
    <t>Чорнобай Олег Миколайович</t>
  </si>
  <si>
    <t>Чумак Тарас Володимирович</t>
  </si>
  <si>
    <t>Яворів Роман Ігорович</t>
  </si>
  <si>
    <t>Бойко Дмитро Романович</t>
  </si>
  <si>
    <t>Карпин Мар`ян Романович</t>
  </si>
  <si>
    <t>Сціборський Віталій Олексійович</t>
  </si>
  <si>
    <t>Федунишин Роман Ігорович</t>
  </si>
  <si>
    <t>Аін-12</t>
  </si>
  <si>
    <t>Білущак Григорій Іванович</t>
  </si>
  <si>
    <t>Бойко Євген Володимирович</t>
  </si>
  <si>
    <t>Гарват Роман Ярославович</t>
  </si>
  <si>
    <t>Гром`як Володимир Мирославович</t>
  </si>
  <si>
    <t>Гуменюк Роман Володимирович</t>
  </si>
  <si>
    <t>Демкович Данило Вікторович</t>
  </si>
  <si>
    <t>Довбецький Олександр Васильович</t>
  </si>
  <si>
    <t>Жолнович Дмитро Миколайович</t>
  </si>
  <si>
    <t>Заріпов Данило Іванович</t>
  </si>
  <si>
    <t>Заріпов Ілля Іванович</t>
  </si>
  <si>
    <t>Кіндій Денис Васильович</t>
  </si>
  <si>
    <t>Лемків Володимир Петрович</t>
  </si>
  <si>
    <t>Луців Степан Андрійович</t>
  </si>
  <si>
    <t>Мацей Олег Васильович</t>
  </si>
  <si>
    <t>Мельник Володимир Йосипович</t>
  </si>
  <si>
    <t>Мулярчик Сергій Миколайович</t>
  </si>
  <si>
    <t>Нижник Андрій Ярославович</t>
  </si>
  <si>
    <t>Новосад Андрій Михайлович</t>
  </si>
  <si>
    <t>Остапюк Ілля Андрійович</t>
  </si>
  <si>
    <t>Падковський Богдан Володимирович</t>
  </si>
  <si>
    <t>Падковський Леонід Володимирович</t>
  </si>
  <si>
    <t>Палій Микола Степанович</t>
  </si>
  <si>
    <t>Пискір Назар Петрович</t>
  </si>
  <si>
    <t>Рубаха Степан Степанович</t>
  </si>
  <si>
    <t>Синишин Віктор Ярославович</t>
  </si>
  <si>
    <t>Сухарина Юрій Володимирович</t>
  </si>
  <si>
    <t>Тимощук Назар Сергійович</t>
  </si>
  <si>
    <t>Швед Михайло Ігорович</t>
  </si>
  <si>
    <t>Шинкар Олег Володимирович</t>
  </si>
  <si>
    <t>Щербатий Максим Миколайович</t>
  </si>
  <si>
    <t>Бородинський Андрій Васильович</t>
  </si>
  <si>
    <t>Олійник Юрій Дмитрович</t>
  </si>
  <si>
    <t>Прихідько Роман Васильович</t>
  </si>
  <si>
    <t>Аін-21</t>
  </si>
  <si>
    <t>Балич Михайло Степанович</t>
  </si>
  <si>
    <t>Боднарчук Володимир Мар`янович</t>
  </si>
  <si>
    <t>Бойко Євген Борисович</t>
  </si>
  <si>
    <t>Бута Назар Васильович</t>
  </si>
  <si>
    <t>Вишинський Тарас Ігорович</t>
  </si>
  <si>
    <t>Гаврилюк Антон Богданович</t>
  </si>
  <si>
    <t>Гіжицький Василь Андрійович</t>
  </si>
  <si>
    <t>Дреслер Богдан Володимирович</t>
  </si>
  <si>
    <t>Ікавий Віталій Миронович</t>
  </si>
  <si>
    <t>Кіндій Тарас Миколайович</t>
  </si>
  <si>
    <t>Козліков Богдан Сергійович</t>
  </si>
  <si>
    <t>Крижанівський Роман Ігорович</t>
  </si>
  <si>
    <t>Марціновський Арсен Богданович</t>
  </si>
  <si>
    <t>Мігура Роман Олегович</t>
  </si>
  <si>
    <t>Навольський Назар Романович</t>
  </si>
  <si>
    <t>Павлів Іван Михайлович</t>
  </si>
  <si>
    <t>Приймачук Ігор Леонідович</t>
  </si>
  <si>
    <t>Ростоцький Михайло Андрійович</t>
  </si>
  <si>
    <t>Свирид Юрій Андрійович</t>
  </si>
  <si>
    <t>Ткачук Ярослав Михайлович</t>
  </si>
  <si>
    <t>Русиняк Святослав Богданович</t>
  </si>
  <si>
    <t>Аін-22</t>
  </si>
  <si>
    <t>Бутлер Роман Михайлович</t>
  </si>
  <si>
    <t>Гарлінський Станіслав Павлович</t>
  </si>
  <si>
    <t>Горбань Назар Сергійович</t>
  </si>
  <si>
    <t>Гродзіцький Остап Ігорович</t>
  </si>
  <si>
    <t>Дорохтей Олексій Васильович</t>
  </si>
  <si>
    <t>Дудич Григорій Миколайович</t>
  </si>
  <si>
    <t>Квецко Вадим Андрійович</t>
  </si>
  <si>
    <t>Климчук Роман Русланович</t>
  </si>
  <si>
    <t>Крам Андрій Сергійович</t>
  </si>
  <si>
    <t>Куляс Остап Петрович</t>
  </si>
  <si>
    <t>Лампіка Юрій Юрійович</t>
  </si>
  <si>
    <t>Мачоган Владислав Любомирович</t>
  </si>
  <si>
    <t>Мойсеєнко Дмитро Віталійович</t>
  </si>
  <si>
    <t>Паламар Віталій Михайлович</t>
  </si>
  <si>
    <t>Рибка Анатолій Романович</t>
  </si>
  <si>
    <t>Руханський Святослав-Роман Андрійович</t>
  </si>
  <si>
    <t>Слонопас Богдан Олександрович</t>
  </si>
  <si>
    <t>Калиш Віталій Васильович</t>
  </si>
  <si>
    <t>Павлушок Володимир Михайлович</t>
  </si>
  <si>
    <t>Тацій Максим Дмитрович</t>
  </si>
  <si>
    <t>Шульган Степан Ігорович</t>
  </si>
  <si>
    <t>Шепа Дмитро Васильович</t>
  </si>
  <si>
    <t>Аін-23сп</t>
  </si>
  <si>
    <t>Барилюк Юрій Степанович</t>
  </si>
  <si>
    <t>Боднарчук Ростислав Ігорович</t>
  </si>
  <si>
    <t>Братина Андрій Зіновійович</t>
  </si>
  <si>
    <t>Войчишин Андрій Богданович</t>
  </si>
  <si>
    <t>Вольський Валентин Богданович</t>
  </si>
  <si>
    <t>Гаращук Володимир Юрійович</t>
  </si>
  <si>
    <t>Грабар Віталій Васильович</t>
  </si>
  <si>
    <t>Грех Юрій Романович</t>
  </si>
  <si>
    <t>Кіндратюк Віталій Юрійович</t>
  </si>
  <si>
    <t>Климаш Роман Миколайович</t>
  </si>
  <si>
    <t>Корилець Мар`ян Володимирович</t>
  </si>
  <si>
    <t>Короць Денис Русланович</t>
  </si>
  <si>
    <t>Костюк Ігор Михайлович</t>
  </si>
  <si>
    <t>Коткудак Євген Юрійович</t>
  </si>
  <si>
    <t>Кузьмін Володимир Вадимович</t>
  </si>
  <si>
    <t>Купер Олександр Миколайович</t>
  </si>
  <si>
    <t>Лис Ігор Андрійович</t>
  </si>
  <si>
    <t>Луців Святослав Петрович</t>
  </si>
  <si>
    <t>Матвіїв Василь Володимирович</t>
  </si>
  <si>
    <t>Миськів Святослав Романович</t>
  </si>
  <si>
    <t>Панковецький Валерій Юрійович</t>
  </si>
  <si>
    <t>Панковецький Віктор Юрійович</t>
  </si>
  <si>
    <t>Радчук Назарій Миколайович</t>
  </si>
  <si>
    <t>Рудко Олексій Миколайович</t>
  </si>
  <si>
    <t>Савчук Іван Романович</t>
  </si>
  <si>
    <t>Савчук Роман Ігорович</t>
  </si>
  <si>
    <t>Сердига Любомир Павлович</t>
  </si>
  <si>
    <t>Смарж Роман Тарасович</t>
  </si>
  <si>
    <t>Шпитко Руслан Юрійович</t>
  </si>
  <si>
    <t>Щирба Сергій Ростиславович</t>
  </si>
  <si>
    <t>Войтович Тарас Іванович</t>
  </si>
  <si>
    <t>Гадьо Тарас Богданович</t>
  </si>
  <si>
    <t>Гупало Василь Михайлович</t>
  </si>
  <si>
    <t>Іваськів Богдан Володимирович</t>
  </si>
  <si>
    <t>Малетич Іван Ігорович</t>
  </si>
  <si>
    <t>Малицький Володимир Степанович</t>
  </si>
  <si>
    <t>Олійник Артем Віталійович</t>
  </si>
  <si>
    <t>Чмирук Богдан Станіславович</t>
  </si>
  <si>
    <t>Аін-24сп</t>
  </si>
  <si>
    <t>Бучинський Павло Михайлович</t>
  </si>
  <si>
    <t>Гавришкевич Олег Миронович</t>
  </si>
  <si>
    <t>Гац Роман Олегович</t>
  </si>
  <si>
    <t>Гомза Віталій Юрійович</t>
  </si>
  <si>
    <t>Кіфоренко Павло Віталійович</t>
  </si>
  <si>
    <t>Коваль Віталій Тарасович</t>
  </si>
  <si>
    <t>Мажак Іван Степанович</t>
  </si>
  <si>
    <t>Мисак Костянтин Іванович</t>
  </si>
  <si>
    <t>Михайлів Іван Петрович</t>
  </si>
  <si>
    <t>Москалик Максим Сергійович</t>
  </si>
  <si>
    <t>Нечипор Іван Миколайович</t>
  </si>
  <si>
    <t>Новосад Ростислав Євгенович</t>
  </si>
  <si>
    <t>Пелипенко Андрій Андрійович</t>
  </si>
  <si>
    <t>Петльоха Назарій Михайлович</t>
  </si>
  <si>
    <t>Пилип`як Василь Васильович</t>
  </si>
  <si>
    <t>Ребрина Павло Юрійович</t>
  </si>
  <si>
    <t>Розвадовський Віталій Романович</t>
  </si>
  <si>
    <t>Серняк Юрій Михайлович</t>
  </si>
  <si>
    <t>Сидор Сергій-Віктор Петрович</t>
  </si>
  <si>
    <t>Суховерський Марко Іванович</t>
  </si>
  <si>
    <t>Товарницький Захар Андрійович</t>
  </si>
  <si>
    <t>Трач Матвій Михайлович</t>
  </si>
  <si>
    <t>Хімка Назарій Володимирович</t>
  </si>
  <si>
    <t>Чепис Павло Вікторович</t>
  </si>
  <si>
    <t>Чіпак Сергій Петрович</t>
  </si>
  <si>
    <t>Чудійович Владислав Степанович</t>
  </si>
  <si>
    <t>Чура Юрій Олегович</t>
  </si>
  <si>
    <t>Шайнюк Богдан Олександрович</t>
  </si>
  <si>
    <t>Штуллер Олег Юрійович</t>
  </si>
  <si>
    <t>Якимук Дмитро Іванович</t>
  </si>
  <si>
    <t>Болюбаш Олег Ігорович</t>
  </si>
  <si>
    <t>Онищук Олег Олександрович</t>
  </si>
  <si>
    <t>Парр Юрій Петрович</t>
  </si>
  <si>
    <t>Підгірний Мирон Ярославович</t>
  </si>
  <si>
    <t>Сорока Володимир Степанович</t>
  </si>
  <si>
    <t>Туркевич Роман Богданович</t>
  </si>
  <si>
    <t>Федецький Тарас Любомирович</t>
  </si>
  <si>
    <t>Хілярський Богдан Петрович</t>
  </si>
  <si>
    <t>Хмарук Роман Михайлович</t>
  </si>
  <si>
    <t>Аін-31</t>
  </si>
  <si>
    <t>Батула Вадим Володимирович</t>
  </si>
  <si>
    <t>Глодний Назарій Олегович</t>
  </si>
  <si>
    <t>Глущук Андрій Миколайович</t>
  </si>
  <si>
    <t>Іванків Віталій Володимирович</t>
  </si>
  <si>
    <t>Комар Владислав Сергійович</t>
  </si>
  <si>
    <t>Кордияка Михайло Андрійович</t>
  </si>
  <si>
    <t>Несторко Дмитро Богданович</t>
  </si>
  <si>
    <t>Ожух Владислав Ігорович</t>
  </si>
  <si>
    <t>Оніщук Владислав Анатолійович</t>
  </si>
  <si>
    <t>Павлик Роман Богданович</t>
  </si>
  <si>
    <t>Пронишин Данило Богданович</t>
  </si>
  <si>
    <t>Пронишин Денис Богданович</t>
  </si>
  <si>
    <t>Пулій Микола Миколайович</t>
  </si>
  <si>
    <t>Сторощук Любомир Сергійович</t>
  </si>
  <si>
    <t>Судома Вікторія Миколаївна</t>
  </si>
  <si>
    <t>Телятинський Андріан-Любомир Євгенович</t>
  </si>
  <si>
    <t>Шума Павло Юрійович</t>
  </si>
  <si>
    <t>Шума Роман Русланович</t>
  </si>
  <si>
    <t>Янчин Дмитро Степанович</t>
  </si>
  <si>
    <t>Аін-32</t>
  </si>
  <si>
    <t>Антонюк Дмитро Андрійович</t>
  </si>
  <si>
    <t>Антохов Ярослав Олександрович</t>
  </si>
  <si>
    <t>Владика Андрій Михайлович</t>
  </si>
  <si>
    <t>Герман Юрій Богданович</t>
  </si>
  <si>
    <t>Гуменчик Артем Романович</t>
  </si>
  <si>
    <t>Клим Ростислав Любомирович</t>
  </si>
  <si>
    <t>Ковальчук Олег Сергійович</t>
  </si>
  <si>
    <t>Мазій Денис Володимирович</t>
  </si>
  <si>
    <t>Мамчур Аркадій Сергійович</t>
  </si>
  <si>
    <t>Маринковський Артем Павлович</t>
  </si>
  <si>
    <t>Мединський Вадим Євгенович</t>
  </si>
  <si>
    <t>Пашкуцький Тарас Богданович</t>
  </si>
  <si>
    <t>Політило Святослав Ігорович</t>
  </si>
  <si>
    <t>Сенчишин Назарій Тарасович</t>
  </si>
  <si>
    <t>Терех Олег Ігорович</t>
  </si>
  <si>
    <t>Хмарук Віталій Романович</t>
  </si>
  <si>
    <t>Хмарук Володимир Романович</t>
  </si>
  <si>
    <t>Грициндишин Любомир Любомирович</t>
  </si>
  <si>
    <t>Поворозник Степан Іванович</t>
  </si>
  <si>
    <t>Аін-33сп</t>
  </si>
  <si>
    <t>Балинець Микола Олексійович</t>
  </si>
  <si>
    <t>Будинкевич Денис Андрійович</t>
  </si>
  <si>
    <t>Волошин Назар Романович</t>
  </si>
  <si>
    <t>Гандера Артур Васильович</t>
  </si>
  <si>
    <t>Гладкий Максим Миколайович</t>
  </si>
  <si>
    <t>Горчинський Павло Ярославович</t>
  </si>
  <si>
    <t>Гудзоватий Михайло Васильович</t>
  </si>
  <si>
    <t>Гуйван Антон Костянтинович</t>
  </si>
  <si>
    <t>Долинюк Андрій Ярославович</t>
  </si>
  <si>
    <t>Загоруйко Юрій Андрійович</t>
  </si>
  <si>
    <t>Коза Олександр Володимирович</t>
  </si>
  <si>
    <t>Лучишин Юрій Юрійович</t>
  </si>
  <si>
    <t>Марканич Святослав Сергійович</t>
  </si>
  <si>
    <t>Наконечний Денис Тарасович</t>
  </si>
  <si>
    <t>Подільник Владислав Богданович</t>
  </si>
  <si>
    <t>Сакаль Степан Степанович</t>
  </si>
  <si>
    <t>Слепак Василь Степанович</t>
  </si>
  <si>
    <t>Смага Михайло Олегович</t>
  </si>
  <si>
    <t>Стахій Кирил Валерійович</t>
  </si>
  <si>
    <t>Стельмах Максим Ігорович</t>
  </si>
  <si>
    <t>Хіцяк Віктор Ігорович</t>
  </si>
  <si>
    <t>Чайка Дмитро Сергійович</t>
  </si>
  <si>
    <t>Черемхович Назарій Романович</t>
  </si>
  <si>
    <t>Чміль Станіслав Олександрович</t>
  </si>
  <si>
    <t>Юрчук Назарій Олександрович</t>
  </si>
  <si>
    <t>Яремко Михайло Володимирович</t>
  </si>
  <si>
    <t>Аін-41</t>
  </si>
  <si>
    <t>Білан Юрій Ігорович</t>
  </si>
  <si>
    <t>Бльох Юрій Миколайович</t>
  </si>
  <si>
    <t>Вихопень Юрій Петрович</t>
  </si>
  <si>
    <t>Гавор Володимир Сергійович</t>
  </si>
  <si>
    <t>Дмитрук Іван Олександрович</t>
  </si>
  <si>
    <t>Дутка Ігор Володимирович</t>
  </si>
  <si>
    <t>Літовчук Роман Анатолійович</t>
  </si>
  <si>
    <t>Манастирський Віталій Ігорович</t>
  </si>
  <si>
    <t>Миронець Богдан Сергійович</t>
  </si>
  <si>
    <t>Опанасюк Владислав Петрович</t>
  </si>
  <si>
    <t>Пазина Ярослав Михайлович</t>
  </si>
  <si>
    <t>Петриця Володимир Тарасович</t>
  </si>
  <si>
    <t>Рудик Ігор Русланович</t>
  </si>
  <si>
    <t>Судома Андрій Іванович</t>
  </si>
  <si>
    <t>Шевчук Денис Олексійович</t>
  </si>
  <si>
    <t>Аін-42</t>
  </si>
  <si>
    <t>Волян Ярослав Юрійович</t>
  </si>
  <si>
    <t>Герасименко Микола Юрійович</t>
  </si>
  <si>
    <t>Дищаківський Руслан Богданович</t>
  </si>
  <si>
    <t>Дуневич Роман Романович</t>
  </si>
  <si>
    <t>Клапчук Артем Олександрович</t>
  </si>
  <si>
    <t>Лукановський Андрій Сергійович</t>
  </si>
  <si>
    <t>Маринець Віталій Володимирович</t>
  </si>
  <si>
    <t>Морикишка Володимир Ігорович</t>
  </si>
  <si>
    <t>Орлатий Давид Володимирович</t>
  </si>
  <si>
    <t>Пастернак Павло Михайлович</t>
  </si>
  <si>
    <t>Роман Богдан Зіновійович</t>
  </si>
  <si>
    <t>Слободян Вадим Андрійович</t>
  </si>
  <si>
    <t>Федашко Андрій Андрійович</t>
  </si>
  <si>
    <t>Хомишин Михайло Михайлович</t>
  </si>
  <si>
    <t>Чорний Володимир Степанович</t>
  </si>
  <si>
    <t>Аін-43сп</t>
  </si>
  <si>
    <t>Березовський Петро Олександрович</t>
  </si>
  <si>
    <t>Гембарський Олексій Назарович</t>
  </si>
  <si>
    <t>Горошко Василь Васильович</t>
  </si>
  <si>
    <t>Грищук Олег Сергійович</t>
  </si>
  <si>
    <t>Довгань Андрій Михайлович</t>
  </si>
  <si>
    <t>Зубрицький Максим Ігорович</t>
  </si>
  <si>
    <t>Криська Роман Андрійович</t>
  </si>
  <si>
    <t>Лещишин Віталій Романович</t>
  </si>
  <si>
    <t>Пристай Павло Михайлович</t>
  </si>
  <si>
    <t>Стружинський Андрій Романович</t>
  </si>
  <si>
    <t>Федина Олексій-Арсен Ярославович</t>
  </si>
  <si>
    <t>Чепак Андрій Богданович</t>
  </si>
  <si>
    <t>Чернета Святослав Романович</t>
  </si>
  <si>
    <t>Шулежко Всеволод Романович</t>
  </si>
  <si>
    <t>Щербатий Іван Володимирович</t>
  </si>
  <si>
    <t>Возний Мар`ян Юрійович</t>
  </si>
  <si>
    <t>Ключка Олег Юрійович</t>
  </si>
  <si>
    <t>Аін-51</t>
  </si>
  <si>
    <t>Банцур Андрій Андрійович</t>
  </si>
  <si>
    <t>Барабаш Володимир Михайлович</t>
  </si>
  <si>
    <t>Бордун Олег Богданович</t>
  </si>
  <si>
    <t>Ващук Дмитро Анатолійович</t>
  </si>
  <si>
    <t>Герета Роман Орестович</t>
  </si>
  <si>
    <t>Гринь Святослав Олегович</t>
  </si>
  <si>
    <t>Дронишинець Микола Степанович</t>
  </si>
  <si>
    <t>Зубик Олег Володимирович</t>
  </si>
  <si>
    <t>Каплун Віталій Ігорович</t>
  </si>
  <si>
    <t>Кушнірук Сергій Григорович</t>
  </si>
  <si>
    <t>Луньо Богдан Васильович</t>
  </si>
  <si>
    <t>Лущанець Петро Романович</t>
  </si>
  <si>
    <t>Мазур Михайло Андрійович</t>
  </si>
  <si>
    <t>Марценюк Володимир Валерійович</t>
  </si>
  <si>
    <t>Медвідь Анастасія Богданівна</t>
  </si>
  <si>
    <t>Нагурський Іван Степанович</t>
  </si>
  <si>
    <t>Партика Тарас Богданович</t>
  </si>
  <si>
    <t>Петрів Андрій Михайлович</t>
  </si>
  <si>
    <t>Пущак Василь Ігорович</t>
  </si>
  <si>
    <t>Трохимчук Андрій Юрійович</t>
  </si>
  <si>
    <t>Тхір Руслан Андрійович</t>
  </si>
  <si>
    <t>Хабровський Ростислав Русланович</t>
  </si>
  <si>
    <t>Шкап`як Микола Михайлович</t>
  </si>
  <si>
    <t>Шкапяк Назарій Юрійович</t>
  </si>
  <si>
    <t>Ярошко Ігор Миколайович</t>
  </si>
  <si>
    <t>Березяк Богдан Орестович</t>
  </si>
  <si>
    <t>Вонс Володимир Юрійович</t>
  </si>
  <si>
    <t>Вонс Олег-Василь Юрійович</t>
  </si>
  <si>
    <t>Гембар Андрій Миколайович</t>
  </si>
  <si>
    <t>Глух Ярослав Миколайович</t>
  </si>
  <si>
    <t>Гнатів Богдан Олегович</t>
  </si>
  <si>
    <t>Городиловський Володимир Павлович</t>
  </si>
  <si>
    <t>Гренюх Сергій Ігорович</t>
  </si>
  <si>
    <t>Дмитрів Олексій Павлович</t>
  </si>
  <si>
    <t>Добрич Ігор Іванович</t>
  </si>
  <si>
    <t>Железняк Назар Андрійович</t>
  </si>
  <si>
    <t>Іськів Василь Петрович</t>
  </si>
  <si>
    <t>Карпінський Андрій Богданович</t>
  </si>
  <si>
    <t>Клімаш Артем Олексійович</t>
  </si>
  <si>
    <t>Ковалишин Павло Юрійович</t>
  </si>
  <si>
    <t>Козак Святослав Романович</t>
  </si>
  <si>
    <t>Куйдан Володимир Анатолійович</t>
  </si>
  <si>
    <t>Локтик Олег Миколайович</t>
  </si>
  <si>
    <t>Трембач Тарас Володимирович</t>
  </si>
  <si>
    <t>Щадило Іван Тарасович</t>
  </si>
  <si>
    <t>Аін-52</t>
  </si>
  <si>
    <t>Безуглий Ярослав Романович</t>
  </si>
  <si>
    <t>Геличак Віталій Васильович</t>
  </si>
  <si>
    <t>Залужний Олег Степанович</t>
  </si>
  <si>
    <t>Іщак Володимир Андрійович</t>
  </si>
  <si>
    <t>Козак Роман Олегович</t>
  </si>
  <si>
    <t>Коцюба Віталій Михайлович</t>
  </si>
  <si>
    <t>Кухар Роман Григорович</t>
  </si>
  <si>
    <t>Левков Ілля Олександрович</t>
  </si>
  <si>
    <t>Магомета Володимир Євгенович</t>
  </si>
  <si>
    <t>Матвійчина Богдан Зіновійович</t>
  </si>
  <si>
    <t>Медвідь Іван Володимирович</t>
  </si>
  <si>
    <t>Онисько Юрій Іванович</t>
  </si>
  <si>
    <t>Ригель Михайло Михайлович</t>
  </si>
  <si>
    <t>Семен Тарас Олегович</t>
  </si>
  <si>
    <t>Тітик Олег Григорович</t>
  </si>
  <si>
    <t>Ткачук Роман Дмитрович</t>
  </si>
  <si>
    <t>Угрин Віктор Богданович</t>
  </si>
  <si>
    <t>Хай Василь Андрійович</t>
  </si>
  <si>
    <t>Хома Володимир Васильович</t>
  </si>
  <si>
    <t>Хусаїнов Андрій Анатолійович</t>
  </si>
  <si>
    <t>Цокало Тарас Ігорович</t>
  </si>
  <si>
    <t>Цюрпіта Ігор Васильович</t>
  </si>
  <si>
    <t>Шморгун Микола Анатолійович</t>
  </si>
  <si>
    <t>Шуст Дмитро Олександрович</t>
  </si>
  <si>
    <t>Андрейців Віталій Сергійович</t>
  </si>
  <si>
    <t>Бежик Андрій Вікторович</t>
  </si>
  <si>
    <t>Мазур Петро Петрович</t>
  </si>
  <si>
    <t>Марко Богдан Ярославович</t>
  </si>
  <si>
    <t>Милян Андрій Романович</t>
  </si>
  <si>
    <t>Михайлишин Станіслав Олегович</t>
  </si>
  <si>
    <t>Німець Павло Олегович</t>
  </si>
  <si>
    <t>Панюра Богдан Ярославович</t>
  </si>
  <si>
    <t>Пекар Василь Мирославович</t>
  </si>
  <si>
    <t>Перфун Богдан Сергійович</t>
  </si>
  <si>
    <t>Петрович Юрій Ігорович</t>
  </si>
  <si>
    <t>Печонка Валентин Сергійович</t>
  </si>
  <si>
    <t>Покотило Захар Антонович</t>
  </si>
  <si>
    <t>Приставський Юрій Володимирович</t>
  </si>
  <si>
    <t>Пузак Тарас Олегович</t>
  </si>
  <si>
    <t>Снітко Андрій Сергійович</t>
  </si>
  <si>
    <t>Тимофій Юрій Ілліч</t>
  </si>
  <si>
    <t>Токар Дмитро Юрійович</t>
  </si>
  <si>
    <t>Шургот Тарас Романович</t>
  </si>
  <si>
    <t>Юрко Андрій Геннадійович</t>
  </si>
  <si>
    <t>Юрчук Святослав Васильович</t>
  </si>
  <si>
    <t>Вде-11</t>
  </si>
  <si>
    <t>Андрейків Ігор Віталійович</t>
  </si>
  <si>
    <t>Бадиляка Тарас Олегович</t>
  </si>
  <si>
    <t>Біль Ярослав Михайлович</t>
  </si>
  <si>
    <t>Бордун Юрій Богданович</t>
  </si>
  <si>
    <t>Гарджала Святослав Богданович</t>
  </si>
  <si>
    <t>Дзуль Уляна Василівна</t>
  </si>
  <si>
    <t>Думич Павло Петрович</t>
  </si>
  <si>
    <t>Казаков Сергій Анатолійович</t>
  </si>
  <si>
    <t>Камінський Кирило Русланович</t>
  </si>
  <si>
    <t>Кропивницький Ігор Мирославович</t>
  </si>
  <si>
    <t>Крупник Євген Романович</t>
  </si>
  <si>
    <t>Крупник Іван Романович</t>
  </si>
  <si>
    <t>Лиско Юрій Тарасович</t>
  </si>
  <si>
    <t>Ломажинський Олександр Ігорович</t>
  </si>
  <si>
    <t>Михайлюк Іван Миколайович</t>
  </si>
  <si>
    <t>Нестер Віктор Юрійович</t>
  </si>
  <si>
    <t>Підгурський Михайло Васильович</t>
  </si>
  <si>
    <t>Полець Олег Володимирович</t>
  </si>
  <si>
    <t>Припутяка Роман Сергійович</t>
  </si>
  <si>
    <t>Свєтозаров Роман Романович</t>
  </si>
  <si>
    <t>Темчишин Максим Олегович</t>
  </si>
  <si>
    <t>Торба Микола Васильович</t>
  </si>
  <si>
    <t>Хімка Максим Степанович</t>
  </si>
  <si>
    <t>Ходус Назарій Ігорович</t>
  </si>
  <si>
    <t>Шурига Віталій Григорович</t>
  </si>
  <si>
    <t>Гаврилів Владислав Васильович</t>
  </si>
  <si>
    <t>Довгалюк Олександр Сергійович</t>
  </si>
  <si>
    <t>Загоруйко Михайло Сергійович</t>
  </si>
  <si>
    <t>Кривуля Сергій Богданович</t>
  </si>
  <si>
    <t>Крих Павло Дмитрович</t>
  </si>
  <si>
    <t>Петрович Ігор Миронович</t>
  </si>
  <si>
    <t>Пшеничний Олег Анатолійович</t>
  </si>
  <si>
    <t>Тягло Тарас Богданович</t>
  </si>
  <si>
    <t>Черняк Володимир Володимирович</t>
  </si>
  <si>
    <t>Яремко Юрій Михайлович</t>
  </si>
  <si>
    <t>Вде-21сп</t>
  </si>
  <si>
    <t>Басс Андрій Сергійович</t>
  </si>
  <si>
    <t>Галабурда Роман Миколайович</t>
  </si>
  <si>
    <t>Длугош Віталій Володимирович</t>
  </si>
  <si>
    <t>Дубовець Святослав Аркадійович</t>
  </si>
  <si>
    <t>Клемко Віталій Володимирович</t>
  </si>
  <si>
    <t>Колобич Степан Володимирович</t>
  </si>
  <si>
    <t>Краска Олексій Петрович</t>
  </si>
  <si>
    <t>Кулачковський Ростислав Андрійович</t>
  </si>
  <si>
    <t>Кулішов Роман Вікторович</t>
  </si>
  <si>
    <t>Мазур Йосип Ігорович</t>
  </si>
  <si>
    <t>Остапчук Назар Юрійович</t>
  </si>
  <si>
    <t>Павлюк Роман Володимирович</t>
  </si>
  <si>
    <t>Панасюк Олег Миколайович</t>
  </si>
  <si>
    <t>Ренчка Богдан Петрович</t>
  </si>
  <si>
    <t>Тарасенко Назарій Віталійович</t>
  </si>
  <si>
    <t>Терета Володимир Валерійович</t>
  </si>
  <si>
    <t>Тимків Роман Ігорович</t>
  </si>
  <si>
    <t>Хіч Юрій Романович</t>
  </si>
  <si>
    <t>Шостак Володимир Іванович</t>
  </si>
  <si>
    <t>Ванько Роман Євгенович</t>
  </si>
  <si>
    <t>Гануляк Андрій Михайлович</t>
  </si>
  <si>
    <t>Сахринь Ростислав Володимирович</t>
  </si>
  <si>
    <t>Тягло Богдан Богданович</t>
  </si>
  <si>
    <t>Кн-11</t>
  </si>
  <si>
    <t>Бірбан Юрій Васильович</t>
  </si>
  <si>
    <t>Винницький Роман Павлович</t>
  </si>
  <si>
    <t>Вирста Андрій Мирославович</t>
  </si>
  <si>
    <t>Грицаюк Максим Андрійович</t>
  </si>
  <si>
    <t>Дорош Максим Васильович</t>
  </si>
  <si>
    <t>Кінах Тарас Миколайович</t>
  </si>
  <si>
    <t>Кобрин Максим Ігорович</t>
  </si>
  <si>
    <t>Козицький Андрій Іванович</t>
  </si>
  <si>
    <t>Поліщук Олег Борисович</t>
  </si>
  <si>
    <t>Салтиков Павло Юрійович</t>
  </si>
  <si>
    <t>Сасник Володимир Дмитрович</t>
  </si>
  <si>
    <t>Сологуб Станіслав Володимирович</t>
  </si>
  <si>
    <t>Тимків Назар Олегович</t>
  </si>
  <si>
    <t>Федорчук Юлія Володимирівна</t>
  </si>
  <si>
    <t>Федун Роман Андрійович</t>
  </si>
  <si>
    <t>Чіпак Олег Михайлович</t>
  </si>
  <si>
    <t>Шеметюк Юрій Романович</t>
  </si>
  <si>
    <t>Кн-21</t>
  </si>
  <si>
    <t>Базарко Валентин Васильович</t>
  </si>
  <si>
    <t>Бойчук Андрій Тарасович</t>
  </si>
  <si>
    <t>Вітка Тарас Миколайович</t>
  </si>
  <si>
    <t>Грицків Тарас Вікторович</t>
  </si>
  <si>
    <t>Заболотній Вадим Сергійович</t>
  </si>
  <si>
    <t>Ковташ Іван Васильович</t>
  </si>
  <si>
    <t>Колодійчик Назарій Васильович</t>
  </si>
  <si>
    <t>Курташ Владислав Едуардович</t>
  </si>
  <si>
    <t>Кухарчук Олександр Васильович</t>
  </si>
  <si>
    <t>Ладанай Андрій Ярославович</t>
  </si>
  <si>
    <t>Небораць Максим Богданович</t>
  </si>
  <si>
    <t>Ониськів Олег Ігорович</t>
  </si>
  <si>
    <t>Паламар Валентин Васильович</t>
  </si>
  <si>
    <t>Пелех Олег Володимирович</t>
  </si>
  <si>
    <t>Пирч Олександр Романович</t>
  </si>
  <si>
    <t>Плитич Василь Романович</t>
  </si>
  <si>
    <t>Сітка Владислав Володимирович</t>
  </si>
  <si>
    <t>Тригуба Богдан Анатолійович</t>
  </si>
  <si>
    <t>Фіковський Михайло Миколайович</t>
  </si>
  <si>
    <t>Халюк Денис Романович</t>
  </si>
  <si>
    <t>Чепеняк Василь Васильович</t>
  </si>
  <si>
    <t>Фартушок Максим Олегович</t>
  </si>
  <si>
    <t>Фартушок Юрій Олегович</t>
  </si>
  <si>
    <t>Кушнір Денис Петрович</t>
  </si>
  <si>
    <t>Заставний Денис Євгенович</t>
  </si>
  <si>
    <t>Кн-31</t>
  </si>
  <si>
    <t>Герасименко Олександр Юрійович</t>
  </si>
  <si>
    <t>Гец Володимир Михайлович</t>
  </si>
  <si>
    <t>Дерпак Орест Ігорович</t>
  </si>
  <si>
    <t>Дмитришин Андрій Олегович</t>
  </si>
  <si>
    <t>Кунець Владислав Олегович</t>
  </si>
  <si>
    <t>Левицький Олександр Любомирович</t>
  </si>
  <si>
    <t>Макух Віктор Андрійович</t>
  </si>
  <si>
    <t>Наконечний Мар`ян Романович</t>
  </si>
  <si>
    <t>Попов Денис Максимович</t>
  </si>
  <si>
    <t>Пустовіт Максим Романович</t>
  </si>
  <si>
    <t>Топорович Василь Ігорович</t>
  </si>
  <si>
    <t>Хомин Зиновій Романович</t>
  </si>
  <si>
    <t>Шиян Ростислав Віталійович</t>
  </si>
  <si>
    <t>Штокалко Роман Богданович</t>
  </si>
  <si>
    <t>Щадило Тарас Ярославович</t>
  </si>
  <si>
    <t>Підгородецький Андрій Романович</t>
  </si>
  <si>
    <t>Кн-41сп</t>
  </si>
  <si>
    <t>Базюк Андрій Романович</t>
  </si>
  <si>
    <t>Батрон Олег Орестович</t>
  </si>
  <si>
    <t>Винник Дмитро Володимирович</t>
  </si>
  <si>
    <t>Волч Ігор Володимирович</t>
  </si>
  <si>
    <t>Герин Руслан Васильович</t>
  </si>
  <si>
    <t>Грица Віталій Мирославович</t>
  </si>
  <si>
    <t>Змисний Ростислав Михайлович</t>
  </si>
  <si>
    <t>Павлюх Павло Ігорович</t>
  </si>
  <si>
    <t>Тарньовий Михайло Романович</t>
  </si>
  <si>
    <t>Хомищак Євген Богданович</t>
  </si>
  <si>
    <t>Іт-11</t>
  </si>
  <si>
    <t>Годованець Микола Володимирович</t>
  </si>
  <si>
    <t>Кальчук Святослав Русланович</t>
  </si>
  <si>
    <t>Кузик Степан Орестович</t>
  </si>
  <si>
    <t>Лехман Петро Васильович</t>
  </si>
  <si>
    <t>Мельник Денис Віталійович</t>
  </si>
  <si>
    <t>Скарбек Сергій Володимирович</t>
  </si>
  <si>
    <t>Французов Олександр Русланович</t>
  </si>
  <si>
    <t>Фрасоля Богдан Романович</t>
  </si>
  <si>
    <t>Шевчук Адріан Володимирович</t>
  </si>
  <si>
    <t>Шеметюк Роман Романович</t>
  </si>
  <si>
    <t>Ярмола Андрій Володимирович</t>
  </si>
  <si>
    <t>Іт-21</t>
  </si>
  <si>
    <t>Геврик Юрій Романович</t>
  </si>
  <si>
    <t>Дух Мирослав Володимирович</t>
  </si>
  <si>
    <t>Запорожцев Данило Сергійович</t>
  </si>
  <si>
    <t>Кріса Богдан Андрійович</t>
  </si>
  <si>
    <t>Кулішов Назар Романович</t>
  </si>
  <si>
    <t>Луців Христина Тарасівна</t>
  </si>
  <si>
    <t>Мавко Юрій Васильович</t>
  </si>
  <si>
    <t>Мартиняк Назар Миколайович</t>
  </si>
  <si>
    <t>Пасемко Василь Васильович</t>
  </si>
  <si>
    <t>Рекшинський Володимир Володимирович</t>
  </si>
  <si>
    <t>Смолинець Максим Іванович</t>
  </si>
  <si>
    <t>Тупісь Роман Віталійович</t>
  </si>
  <si>
    <t>Чавс Данило Романович</t>
  </si>
  <si>
    <t>Швець Ігор Олександрович</t>
  </si>
  <si>
    <t>Іт-31</t>
  </si>
  <si>
    <t>Балух Віталій Олегович</t>
  </si>
  <si>
    <t>Братащук Володимир Володимирович</t>
  </si>
  <si>
    <t>Вашкевич Вадим Ігорович</t>
  </si>
  <si>
    <t>Герега Андрій Богданович</t>
  </si>
  <si>
    <t>Дмитров Ігор Ігорович</t>
  </si>
  <si>
    <t>Зрайло Василь Михайлович</t>
  </si>
  <si>
    <t>Іванів Вадим Олегович</t>
  </si>
  <si>
    <t>Козакевич Петро Михайлович</t>
  </si>
  <si>
    <t>Кухар Ростислав Ярославович</t>
  </si>
  <si>
    <t>Кучкуда Максим Ігорович</t>
  </si>
  <si>
    <t>Назаркевич Юрій Андрійович</t>
  </si>
  <si>
    <t>Новіков Олексій Дмитрович</t>
  </si>
  <si>
    <t>Поцілуйко Марія Іванівна</t>
  </si>
  <si>
    <t>Прач Анастасія Вікторівна</t>
  </si>
  <si>
    <t>Фурдзин Денис Дмитрович</t>
  </si>
  <si>
    <t>Цап Марта Ігорівна</t>
  </si>
  <si>
    <t>Янкович Данило Ігорович</t>
  </si>
  <si>
    <t>Іт-41</t>
  </si>
  <si>
    <t>Бунга Володимир Романович</t>
  </si>
  <si>
    <t>Василишин Тарас Володимирович</t>
  </si>
  <si>
    <t>Сокульський Андрій Володимирович</t>
  </si>
  <si>
    <t>Багрич Володимир Миколайович</t>
  </si>
  <si>
    <t>Берездецький Руслан Тарасович</t>
  </si>
  <si>
    <t>Берковський Володимир Тарасович</t>
  </si>
  <si>
    <t>Білик Богдан Олегович</t>
  </si>
  <si>
    <t>Гойсак Артур Володимирович</t>
  </si>
  <si>
    <t>Гординяк Марія Михайлівна</t>
  </si>
  <si>
    <t>Дорощук Вадим Олександрович</t>
  </si>
  <si>
    <t>Дудко Богдан Олесьович</t>
  </si>
  <si>
    <t>Звірко Олександр Олександрович</t>
  </si>
  <si>
    <t>Карп`як Олександр Михайлович</t>
  </si>
  <si>
    <t>Киця Володимир Віталійович</t>
  </si>
  <si>
    <t>Кобрин Станіслав Володимирович</t>
  </si>
  <si>
    <t>Колісніченко Володимир Романович</t>
  </si>
  <si>
    <t>Лясек Ернест Андрійович</t>
  </si>
  <si>
    <t>Мілян Дмитро Іванович</t>
  </si>
  <si>
    <t>Олійник Віталій Володимирович</t>
  </si>
  <si>
    <t>Ониськів Віталій Михайлович</t>
  </si>
  <si>
    <t>Ониськів Микола Михайлович</t>
  </si>
  <si>
    <t>Павловський Антон Олександрович</t>
  </si>
  <si>
    <t>Петрунько Назарій Юрійович</t>
  </si>
  <si>
    <t>Сембай Віталій Русланович</t>
  </si>
  <si>
    <t>Сліпець Дмитро Тарасович</t>
  </si>
  <si>
    <t>Солонинка Юрій Ярославович</t>
  </si>
  <si>
    <t>Толочкевич Павло Петрович</t>
  </si>
  <si>
    <t>Ціздин Ростислав Романович</t>
  </si>
  <si>
    <t>Чудійович Назарій Васильович</t>
  </si>
  <si>
    <t>Шаповал Роман Олександрович</t>
  </si>
  <si>
    <t>Іт-51</t>
  </si>
  <si>
    <t>Бавдик Олександр Степанович</t>
  </si>
  <si>
    <t>Вовк Юрій Васильович</t>
  </si>
  <si>
    <t>Драгула Роман Васильович</t>
  </si>
  <si>
    <t>Жидачевський Дмитро Мар`янович</t>
  </si>
  <si>
    <t>Заграй Денис Миколайович</t>
  </si>
  <si>
    <t>Задерецький Роман Михайлович</t>
  </si>
  <si>
    <t>Зінько Роман Андрійович</t>
  </si>
  <si>
    <t>Кураш Андрій Васильович</t>
  </si>
  <si>
    <t>Леськів Назарій Романович</t>
  </si>
  <si>
    <t>Мадай Сергій-Володимир Володимирович</t>
  </si>
  <si>
    <t>Мариняк Богдан Зеновійович</t>
  </si>
  <si>
    <t>Мащенко Олег Олегович</t>
  </si>
  <si>
    <t>Некига Максим Ігорович</t>
  </si>
  <si>
    <t>Олійник Михайло Ігорович</t>
  </si>
  <si>
    <t>Оліховська Софія Віталіївна</t>
  </si>
  <si>
    <t>Петришин Максим Юрійович</t>
  </si>
  <si>
    <t>Порвіш Святослав Любомирович</t>
  </si>
  <si>
    <t>Салтиков Віталій Юрійович</t>
  </si>
  <si>
    <t>Сачко Олександр Віталійович</t>
  </si>
  <si>
    <t>Сітніков Максим Віталійович</t>
  </si>
  <si>
    <t>Станасюк Олег Віталійович</t>
  </si>
  <si>
    <t>Стецишин Олег Михайлович</t>
  </si>
  <si>
    <t>Сулятицький Максим Іванович</t>
  </si>
  <si>
    <t>Ткачишин Мар`ян Володимирович</t>
  </si>
  <si>
    <t>Токар Володимир Васильович</t>
  </si>
  <si>
    <t>Троць Андрій Мар`янович</t>
  </si>
  <si>
    <t>Тучапський Денис Юрійович</t>
  </si>
  <si>
    <t>Шевців Роман Степанович</t>
  </si>
  <si>
    <t>Воляник Руслан Антонович</t>
  </si>
  <si>
    <t>Іванців Тарас Богданович</t>
  </si>
  <si>
    <t>Іт-52</t>
  </si>
  <si>
    <t>Бабій Артур Васильович</t>
  </si>
  <si>
    <t>Баліцький Володимир Святославович</t>
  </si>
  <si>
    <t>Боднар Віталій-Богдан Ігорович</t>
  </si>
  <si>
    <t>Бурко Денис Олегович</t>
  </si>
  <si>
    <t>Голинський Руслан-Богдан Васильович</t>
  </si>
  <si>
    <t>Давид Михайло Омелянович</t>
  </si>
  <si>
    <t>Денис Віталій Андрійович</t>
  </si>
  <si>
    <t>Дида Андрій Тарасович</t>
  </si>
  <si>
    <t>Долінський Андрій Григорович</t>
  </si>
  <si>
    <t>Задолинний Владислав Ігорович</t>
  </si>
  <si>
    <t>Змій Юрій Мирославович</t>
  </si>
  <si>
    <t>Квас Тарас Володимирович</t>
  </si>
  <si>
    <t>Купка Віктор Андрійович</t>
  </si>
  <si>
    <t>Куць Ярослав Ігорович</t>
  </si>
  <si>
    <t>Лопатюк Микола Сергійович</t>
  </si>
  <si>
    <t>Матвієнко Євген Валерійович</t>
  </si>
  <si>
    <t>Мисак Максим Андрійович</t>
  </si>
  <si>
    <t>Михайлов Максим Євгенович</t>
  </si>
  <si>
    <t>Осередчук Тарас Андрійович</t>
  </si>
  <si>
    <t>Смуток Василь Васильович</t>
  </si>
  <si>
    <t>Фамуляк Володимир Юрійович</t>
  </si>
  <si>
    <t>Фесюк Богдан Васильович</t>
  </si>
  <si>
    <t>Хемич Роман Йосипович</t>
  </si>
  <si>
    <t>Химич Мар`ян Мар`янович</t>
  </si>
  <si>
    <t>Цветковський Юліан Сергійович</t>
  </si>
  <si>
    <t>Юр Руслан Юрійович</t>
  </si>
  <si>
    <t>Юрчишин Назар Юрійович</t>
  </si>
  <si>
    <t>Кобрин Володимир Володимирович</t>
  </si>
  <si>
    <t>Бугай Андрій Ігорович</t>
  </si>
  <si>
    <t>Канчалаба Тарас Юрійович</t>
  </si>
  <si>
    <t>Пендюк Андрій Зенонович</t>
  </si>
  <si>
    <t>Чорний Михайло Тарасович</t>
  </si>
  <si>
    <t>Маш-11</t>
  </si>
  <si>
    <t>Бугай Олександр Андрійович</t>
  </si>
  <si>
    <t>Греля Дмитро Павлович</t>
  </si>
  <si>
    <t>Деменко Анатолій Олексійович</t>
  </si>
  <si>
    <t>Джурик Володимир Романович</t>
  </si>
  <si>
    <t>Діжак Святослав Володимирович</t>
  </si>
  <si>
    <t>Добровольський Юрій Васильович</t>
  </si>
  <si>
    <t>Євтушок Роман Віталійович</t>
  </si>
  <si>
    <t>Жук Андріян Володимирович</t>
  </si>
  <si>
    <t>Захарко Андрій Романович</t>
  </si>
  <si>
    <t>Кіцера Сергій Романович</t>
  </si>
  <si>
    <t>Костюк Дмитро Богданович</t>
  </si>
  <si>
    <t>Кунець Максим Юрійович</t>
  </si>
  <si>
    <t>Мариняк Назар Романович</t>
  </si>
  <si>
    <t>Матвійчина Петро Зіновійович</t>
  </si>
  <si>
    <t>Нагайчук Юрій Ігорович</t>
  </si>
  <si>
    <t>Нагребний Назар Андрійович</t>
  </si>
  <si>
    <t>Новосад Ігор Андрійович</t>
  </si>
  <si>
    <t>Рудь Володимир Степанович</t>
  </si>
  <si>
    <t>Форошівський Віталій Сергійович</t>
  </si>
  <si>
    <t>Халанія Олег Петрович</t>
  </si>
  <si>
    <t>Хома Ярослав Ярославович</t>
  </si>
  <si>
    <t>Ціпивко Роман Михайлович</t>
  </si>
  <si>
    <t>Дацко Віталій Романович</t>
  </si>
  <si>
    <t>Дорош Мар`ян Миколайович</t>
  </si>
  <si>
    <t>Палько Володимир Михайлович</t>
  </si>
  <si>
    <t>Якимів Павло Андрійович</t>
  </si>
  <si>
    <t>Маш-12</t>
  </si>
  <si>
    <t>Бачинський Володимир Іванович</t>
  </si>
  <si>
    <t>Білецький Микола Богданович</t>
  </si>
  <si>
    <t>Білик Віталій Петрович</t>
  </si>
  <si>
    <t>Білянський Богдан Михайлович</t>
  </si>
  <si>
    <t>Годій Любомир Богданович</t>
  </si>
  <si>
    <t>Козак Андрій Олегович</t>
  </si>
  <si>
    <t>Кунчик Микола Олександрович</t>
  </si>
  <si>
    <t>Латик Андрій Маркович</t>
  </si>
  <si>
    <t>Левус Тарас Михайлович</t>
  </si>
  <si>
    <t>Мігович Володимир Іванович</t>
  </si>
  <si>
    <t>Мороз Роман Ігорович</t>
  </si>
  <si>
    <t>Рожак Мирослав Володимирович</t>
  </si>
  <si>
    <t>Рокицький Микола Станіславович</t>
  </si>
  <si>
    <t>Старчак Василь Іванович</t>
  </si>
  <si>
    <t>Сухович Андрій Володимирович</t>
  </si>
  <si>
    <t>Фокша Іван Романович</t>
  </si>
  <si>
    <t>Бубісь Андрій Іванович</t>
  </si>
  <si>
    <t>Бутрим Віталій Ігорович</t>
  </si>
  <si>
    <t>Василів Володимир Степанович</t>
  </si>
  <si>
    <t>Василюшко Богдан Богданович</t>
  </si>
  <si>
    <t>Гой Амар Андрійович</t>
  </si>
  <si>
    <t>Грабчак Денис Миколайович</t>
  </si>
  <si>
    <t>Козак Тарас Борисович</t>
  </si>
  <si>
    <t>Стельмах Степан Михайлович</t>
  </si>
  <si>
    <t>Шпиньович Євген Михайлович</t>
  </si>
  <si>
    <t>Янковчук Владислав Владиславович</t>
  </si>
  <si>
    <t>Маш-21</t>
  </si>
  <si>
    <t>Білаш Сергій Васильович</t>
  </si>
  <si>
    <t>Білик Володимир Миколайович</t>
  </si>
  <si>
    <t>Віннічук Назар Валерійович</t>
  </si>
  <si>
    <t>Зварич Сергій Максимович</t>
  </si>
  <si>
    <t>Коваленко Володимир Юрійович</t>
  </si>
  <si>
    <t>Костельний Олег Тарасович</t>
  </si>
  <si>
    <t>Купчак Олег Богданович</t>
  </si>
  <si>
    <t>Лаврись Богдан Васильович</t>
  </si>
  <si>
    <t>Левицький Степан Володимирович</t>
  </si>
  <si>
    <t>Ломак Максим Константинович</t>
  </si>
  <si>
    <t>Мазуренко Юрій Ігорович</t>
  </si>
  <si>
    <t>Маїк Маркіян-Йосиф Андрійович</t>
  </si>
  <si>
    <t>Матіюк Михайло Андрійович</t>
  </si>
  <si>
    <t>Михаленич Максим Тарасович</t>
  </si>
  <si>
    <t>Пирський Вадим Олегович</t>
  </si>
  <si>
    <t>Племянік Богдан Миколайович</t>
  </si>
  <si>
    <t>Плясухін Олександр Валентинович</t>
  </si>
  <si>
    <t>Фурманчук Михайло Сергійович</t>
  </si>
  <si>
    <t>Шумада Федір Степанович</t>
  </si>
  <si>
    <t>Маш-22сп</t>
  </si>
  <si>
    <t>Боднар Юрій Анатолійович</t>
  </si>
  <si>
    <t>Владика Назарій Іванович</t>
  </si>
  <si>
    <t>Гук Максим Андрійович</t>
  </si>
  <si>
    <t>Данилюк Дмитро Володимирович</t>
  </si>
  <si>
    <t>Дзим Ігор Валерійович</t>
  </si>
  <si>
    <t>Журавчак Олександр Олегович</t>
  </si>
  <si>
    <t>Кавка Олег Миколайович</t>
  </si>
  <si>
    <t>Киценюк Олег Богданович</t>
  </si>
  <si>
    <t>Лозинський Василь Михайлович</t>
  </si>
  <si>
    <t>Макара Юрій Володимирович</t>
  </si>
  <si>
    <t>Михайляк Юрій Ігорович</t>
  </si>
  <si>
    <t>Музичка Сергій Ігорович</t>
  </si>
  <si>
    <t>Пекар Андрій Володимирович</t>
  </si>
  <si>
    <t>Петришин Василь-Данило Ігорович</t>
  </si>
  <si>
    <t>Петришин Олег Володимирович</t>
  </si>
  <si>
    <t>Рогатий Віталій Павлович</t>
  </si>
  <si>
    <t>Тимошенко Василь Володимирович</t>
  </si>
  <si>
    <t>Юзвенко Юрій Сергійович</t>
  </si>
  <si>
    <t>Яськів Максим Андрійович</t>
  </si>
  <si>
    <t>Війтів Андрій Андрійович</t>
  </si>
  <si>
    <t>Гадяк Юрій Васильович</t>
  </si>
  <si>
    <t>Григор`єв Володимир Володимирович</t>
  </si>
  <si>
    <t>Ребрик Ярослав Ярославович</t>
  </si>
  <si>
    <t>Маш-31</t>
  </si>
  <si>
    <t>Василишин Назар Романович</t>
  </si>
  <si>
    <t>Гамалюк Василь Васильович</t>
  </si>
  <si>
    <t>Герасимчук Юрій Ігорович</t>
  </si>
  <si>
    <t>Головчак Володимир Любомирович</t>
  </si>
  <si>
    <t>Куляк Володимир Ігорович</t>
  </si>
  <si>
    <t>Мудрик Володимир Миколайович</t>
  </si>
  <si>
    <t>Муляр Роман Русланович</t>
  </si>
  <si>
    <t>Муль Андрій Михайлович</t>
  </si>
  <si>
    <t>Нанівський Ігор Михайлович</t>
  </si>
  <si>
    <t>Петришин Олег Богданович</t>
  </si>
  <si>
    <t>Прохода Руслан Русланович</t>
  </si>
  <si>
    <t>Томко Василь Ігорович</t>
  </si>
  <si>
    <t>Туркоць Богдан Русланович</t>
  </si>
  <si>
    <t>Шейгец Богдан Миронович</t>
  </si>
  <si>
    <t>Шипка Денис Ігорович</t>
  </si>
  <si>
    <t>Маш-32сп</t>
  </si>
  <si>
    <t>Баландюк Олег Ігорович</t>
  </si>
  <si>
    <t>Беца Святослав Юрійович</t>
  </si>
  <si>
    <t>Бучок Максим Володимирович</t>
  </si>
  <si>
    <t>Герболка Степан Володимирович</t>
  </si>
  <si>
    <t>Гордон Роман Ярославович</t>
  </si>
  <si>
    <t>Гурняк Назарій Миколайович</t>
  </si>
  <si>
    <t>Довгий Ростислав Романович</t>
  </si>
  <si>
    <t>Дудич Володимир Андрійович</t>
  </si>
  <si>
    <t>Квасниця Володимир Вікторович</t>
  </si>
  <si>
    <t>Коновал Орест Олегович</t>
  </si>
  <si>
    <t>Курилко Володимир Олегович</t>
  </si>
  <si>
    <t>Куцик Роман Степанович</t>
  </si>
  <si>
    <t>Кучак Олег Володимирович</t>
  </si>
  <si>
    <t>Мандюк Ярослав Петрович</t>
  </si>
  <si>
    <t>Могилюк Любомир Олександрович</t>
  </si>
  <si>
    <t>Павловський Віталій Зіновійович</t>
  </si>
  <si>
    <t>Пастернак Віталій Іванович</t>
  </si>
  <si>
    <t>Пашко Володимир Володимирович</t>
  </si>
  <si>
    <t>Пеленьо Маркіян-Йоан Богданович</t>
  </si>
  <si>
    <t>Рижко Юрій Віталійович</t>
  </si>
  <si>
    <t>Рубай Тарас Андрійович</t>
  </si>
  <si>
    <t>Садовий Тарас Юрійович</t>
  </si>
  <si>
    <t>Ткаченко Ілля Валерійович</t>
  </si>
  <si>
    <t>Благий Богдан Ярославович</t>
  </si>
  <si>
    <t>Маш-41</t>
  </si>
  <si>
    <t>Булах Ілля Русланович</t>
  </si>
  <si>
    <t>Буновський Олександр Віталійович</t>
  </si>
  <si>
    <t>Вальчук Віталій Вікторович</t>
  </si>
  <si>
    <t>Варениця Василь Михайлович</t>
  </si>
  <si>
    <t>Грицайко Андрій Романович</t>
  </si>
  <si>
    <t>Гурелич Назар Миколайович</t>
  </si>
  <si>
    <t>Козодій Віталій Тарасович</t>
  </si>
  <si>
    <t>Коломійцев Володимир Олександрович</t>
  </si>
  <si>
    <t>Мокрівський Ростислав Романович</t>
  </si>
  <si>
    <t>Петрик Назарій Романович</t>
  </si>
  <si>
    <t>Рибка Богдан Григорович</t>
  </si>
  <si>
    <t>Середницький Андрій Іванович</t>
  </si>
  <si>
    <t>Славінський Володимир Ярославович</t>
  </si>
  <si>
    <t>Шурак Віталій-Петро Володимирович</t>
  </si>
  <si>
    <t>Маш-42сп</t>
  </si>
  <si>
    <t>Антоненко Владислав Володимирович</t>
  </si>
  <si>
    <t>Брик Максим Олегович</t>
  </si>
  <si>
    <t>Вальорний Володимир Романович</t>
  </si>
  <si>
    <t>Вовк Михайло Орестович</t>
  </si>
  <si>
    <t>Голод Данило Романович</t>
  </si>
  <si>
    <t>Грушка Олександр Андрійович</t>
  </si>
  <si>
    <t>Диба Ігор Андрійович</t>
  </si>
  <si>
    <t>Дикий Юрій Юрійович</t>
  </si>
  <si>
    <t>Кутний Роман Русланович</t>
  </si>
  <si>
    <t>Лазарів Ростислав-Юрій Васильович</t>
  </si>
  <si>
    <t>Малонос Данило Анатолійович</t>
  </si>
  <si>
    <t>Марщівський Юрій Іванович</t>
  </si>
  <si>
    <t>Поленчук Владислав Васильович</t>
  </si>
  <si>
    <t>Семьонов Дмитро Павлович</t>
  </si>
  <si>
    <t>Струк Назар Володимирович</t>
  </si>
  <si>
    <t>Широн Олег Богданович</t>
  </si>
  <si>
    <t>Маш-51</t>
  </si>
  <si>
    <t>Бардега Назар Ігорович</t>
  </si>
  <si>
    <t>Гавриляк Тарас Володимирович</t>
  </si>
  <si>
    <t>Гафтон Анатолій Ярославович</t>
  </si>
  <si>
    <t>Гіль Володимир Степанович</t>
  </si>
  <si>
    <t>Гладчук Максим Андрійович</t>
  </si>
  <si>
    <t>Голота Назар Любомирович</t>
  </si>
  <si>
    <t>Голубець Роман Андрійович</t>
  </si>
  <si>
    <t>Голубець Руслан Андрійович</t>
  </si>
  <si>
    <t>Горідько Анатолій Юрійович</t>
  </si>
  <si>
    <t>Григор`єв Олександр Сергійович</t>
  </si>
  <si>
    <t>Дацків Остап Романович</t>
  </si>
  <si>
    <t>Дашко Назарій Ігорович</t>
  </si>
  <si>
    <t>Євдокімов Сергій Володимирович</t>
  </si>
  <si>
    <t>Євчій Володимир Сергійович</t>
  </si>
  <si>
    <t>Кот Михайло Володимирович</t>
  </si>
  <si>
    <t>Куриляк Олексій Миколайович</t>
  </si>
  <si>
    <t>Леус Степан Романович</t>
  </si>
  <si>
    <t>Лозинський Павло Олександрович</t>
  </si>
  <si>
    <t>Марків Степан Васильович</t>
  </si>
  <si>
    <t>Михайлик Андрій Іванович</t>
  </si>
  <si>
    <t>Олексин Богдан Іванович</t>
  </si>
  <si>
    <t>Онишків Назар Романович</t>
  </si>
  <si>
    <t>Петрикович Назарій Юрійович</t>
  </si>
  <si>
    <t>Савченко Сергій Євгенович</t>
  </si>
  <si>
    <t>Турчин Олег Романович</t>
  </si>
  <si>
    <t>Федорович Максим Іванович</t>
  </si>
  <si>
    <t>Француз Назар Мар`янович</t>
  </si>
  <si>
    <t>Цонинець Роман Миколайович</t>
  </si>
  <si>
    <t>Шкраба Маркіян Ростиславович</t>
  </si>
  <si>
    <t>Яблонський Андрій Анатолійович</t>
  </si>
  <si>
    <t>Маш-52</t>
  </si>
  <si>
    <t>Базарник Роман Степанович</t>
  </si>
  <si>
    <t>Бішко Павло Юрійович</t>
  </si>
  <si>
    <t>Борчук Тарас Миколайович</t>
  </si>
  <si>
    <t>Васильків Юрій Богданович</t>
  </si>
  <si>
    <t>Вільчинський Андрій Андрійович</t>
  </si>
  <si>
    <t>Вільчинський Роман Андрійович</t>
  </si>
  <si>
    <t>Галущак Андрій Володимирович</t>
  </si>
  <si>
    <t>Ганусяк Віталій Степанович</t>
  </si>
  <si>
    <t>Германюк Микола Ігорович</t>
  </si>
  <si>
    <t>Гончарук Юрій Андрійович</t>
  </si>
  <si>
    <t>Земляк Вадим Миколайович</t>
  </si>
  <si>
    <t>Ільків Назар Ігорович</t>
  </si>
  <si>
    <t>Ковалюк Дмитро-Андрій Любомирович</t>
  </si>
  <si>
    <t>Кода Володимир Миколайович</t>
  </si>
  <si>
    <t>Кожушко Роман Володимирович</t>
  </si>
  <si>
    <t>Курах Степан Володимирович</t>
  </si>
  <si>
    <t>Куциняк Андрій Михайлович</t>
  </si>
  <si>
    <t>Левко Назарій Андрійович</t>
  </si>
  <si>
    <t>Мелимука Тарас Миколайович</t>
  </si>
  <si>
    <t>Ориняк Андрій Ігорович</t>
  </si>
  <si>
    <t>Пашкевич Роман Анатолійович</t>
  </si>
  <si>
    <t>Петрина Любомир Богданович</t>
  </si>
  <si>
    <t>Пясецький Назар Романович</t>
  </si>
  <si>
    <t>Романів Михайло Михайлович</t>
  </si>
  <si>
    <t>Салацький Святослав Ігорович</t>
  </si>
  <si>
    <t>Сокіл Роман Олегович</t>
  </si>
  <si>
    <t>Сокол Максим Володимирович</t>
  </si>
  <si>
    <t>Томашук Андрій Михайлович</t>
  </si>
  <si>
    <t>Ференс Богдан Андрійович</t>
  </si>
  <si>
    <t>Ференс Роман Андрійович</t>
  </si>
  <si>
    <t>Червоняк Михайло Романович</t>
  </si>
  <si>
    <t>Щигол Михайло Богданович</t>
  </si>
  <si>
    <t>Маш-53</t>
  </si>
  <si>
    <t>Брікнер Олег Миколайович</t>
  </si>
  <si>
    <t>Вартовник Віталій Іванович</t>
  </si>
  <si>
    <t>Войтків Володимир Васильович</t>
  </si>
  <si>
    <t>Волович Роман Михайлович</t>
  </si>
  <si>
    <t>Гребьонкін Андрій Володимирович</t>
  </si>
  <si>
    <t>Демишин Ярослав Іванович</t>
  </si>
  <si>
    <t>Дмитрук Ростислав Олегович</t>
  </si>
  <si>
    <t>Жерелик Василь Васильович</t>
  </si>
  <si>
    <t>Журкевич Ігор Романович</t>
  </si>
  <si>
    <t>Запотічний Микола Федорович</t>
  </si>
  <si>
    <t>Ільченко Тарас Миколайович</t>
  </si>
  <si>
    <t>Карвацький Тарас Львович</t>
  </si>
  <si>
    <t>Кіца Володимир Орестович</t>
  </si>
  <si>
    <t>Кіца Тарас Орестович</t>
  </si>
  <si>
    <t>Косович Володимир Орестович</t>
  </si>
  <si>
    <t>Листвак Павло Петрович</t>
  </si>
  <si>
    <t>Луцко Мар`ян Ярославович</t>
  </si>
  <si>
    <t>Мороз Віталій Степанович</t>
  </si>
  <si>
    <t>Мосьондз Тарас Йосифович</t>
  </si>
  <si>
    <t>Онисик Тарас Васильович</t>
  </si>
  <si>
    <t>Паньків Володимир Ігорович</t>
  </si>
  <si>
    <t>Романишин Ігор Володимирович</t>
  </si>
  <si>
    <t>Романчук Василь Михайлович</t>
  </si>
  <si>
    <t>Савченко Іван Іванович</t>
  </si>
  <si>
    <t>Сімороз Василь Петрович</t>
  </si>
  <si>
    <t>Сойка Михайло Володимирович</t>
  </si>
  <si>
    <t>Тарасюк Олександр Богданович</t>
  </si>
  <si>
    <t>Ткалюк Сергій Анатолійович</t>
  </si>
  <si>
    <t>Цимбала Богдан Ярославович</t>
  </si>
  <si>
    <t>Шарко Роман Степанович</t>
  </si>
  <si>
    <t>Янічко Олександр Володимирович</t>
  </si>
  <si>
    <t>Яремко Ярослав Володимирович</t>
  </si>
  <si>
    <t>Ен-11</t>
  </si>
  <si>
    <t>Бас Любомир Юрійович</t>
  </si>
  <si>
    <t>Бурий Олег Дмитрович</t>
  </si>
  <si>
    <t>Гаврилюк Ростислав Миколайович</t>
  </si>
  <si>
    <t>Гринишин Назар Володимирович</t>
  </si>
  <si>
    <t>Дорошевич Віталій Зіновійович</t>
  </si>
  <si>
    <t>Думич Сергій Юрійович</t>
  </si>
  <si>
    <t>Духнич Віталій Ігорович</t>
  </si>
  <si>
    <t>Заваринський Максим Михайлович</t>
  </si>
  <si>
    <t>Кантович Павло Ігорович</t>
  </si>
  <si>
    <t>Карпіцов Василь Валерійович</t>
  </si>
  <si>
    <t>Качор Олег Петрович</t>
  </si>
  <si>
    <t>Коздрин Олег Михайлович</t>
  </si>
  <si>
    <t>Корецький Назарій Юрійович</t>
  </si>
  <si>
    <t>Крупник Захар Романович</t>
  </si>
  <si>
    <t>Кудринський Микола Петрович</t>
  </si>
  <si>
    <t>Лаврін Людмила Василівна</t>
  </si>
  <si>
    <t>Левченко Андрій Васильович</t>
  </si>
  <si>
    <t>Мазур Ігор Ярославович</t>
  </si>
  <si>
    <t>Маньовський Олег Зіновійович</t>
  </si>
  <si>
    <t>Мотовило Володимир Андрійович</t>
  </si>
  <si>
    <t>Павловський Віталій Тарасович</t>
  </si>
  <si>
    <t>Петриця Олександр Тарасович</t>
  </si>
  <si>
    <t>Семпокрил Павло Богданович</t>
  </si>
  <si>
    <t>Шабаранський Богдан Андрійович</t>
  </si>
  <si>
    <t>Шинкарчук Богдан Андрійович</t>
  </si>
  <si>
    <t>Возний Антон-Яромир Ігорович</t>
  </si>
  <si>
    <t>Воронов Володимир Олегович</t>
  </si>
  <si>
    <t>Заїка Юрій Анатолійович</t>
  </si>
  <si>
    <t>Кравець Михайло Степанович</t>
  </si>
  <si>
    <t>Крупа Олег Сергійович</t>
  </si>
  <si>
    <t>Лопата Руслан Васильович</t>
  </si>
  <si>
    <t>Мирошниченко Олег Євгенович</t>
  </si>
  <si>
    <t>Наконечний Іван Володимирович</t>
  </si>
  <si>
    <t>Паздерський Роман Михайлович</t>
  </si>
  <si>
    <t>Рись Іван Володимирович</t>
  </si>
  <si>
    <t>Сидор Назар Іванович</t>
  </si>
  <si>
    <t>Федоришин Іван Ярославович</t>
  </si>
  <si>
    <t>Ен-21</t>
  </si>
  <si>
    <t>Беген Роман Михайлович</t>
  </si>
  <si>
    <t>Боряк Борис Володимирович</t>
  </si>
  <si>
    <t>Бровар Віталій Миколайович</t>
  </si>
  <si>
    <t>Вітічук Андрій Володимирович</t>
  </si>
  <si>
    <t>Ган Андрій Романович</t>
  </si>
  <si>
    <t>Гнатів Богдан Миколайович</t>
  </si>
  <si>
    <t>Демчинський Назар Богданович</t>
  </si>
  <si>
    <t>Дещаківський Назар Ігорович</t>
  </si>
  <si>
    <t>Дубина Назар Володимирович</t>
  </si>
  <si>
    <t>Зохнюк Роман Михайлович</t>
  </si>
  <si>
    <t>Іванчук Олег Романович</t>
  </si>
  <si>
    <t>Керницький Дмитро Володимирович</t>
  </si>
  <si>
    <t>Козар Василь Богданович</t>
  </si>
  <si>
    <t>Кудик Віталій Юрійович</t>
  </si>
  <si>
    <t>Мерцало Володимир Орестович</t>
  </si>
  <si>
    <t>Моравецький Андрій Зеновійович</t>
  </si>
  <si>
    <t>Ревуцький Андрій Русланович</t>
  </si>
  <si>
    <t>Роман Назар Павлович</t>
  </si>
  <si>
    <t>Савонік Василь Володимирович</t>
  </si>
  <si>
    <t>Самотій Дмитрій Олегович</t>
  </si>
  <si>
    <t>Сендак Микола Володимирович</t>
  </si>
  <si>
    <t>Трохимчук Станіслав Васильович</t>
  </si>
  <si>
    <t>Тур Андрій Іванович</t>
  </si>
  <si>
    <t>Хомік Олег Юрійович</t>
  </si>
  <si>
    <t>Цибульський Юрій Богданович</t>
  </si>
  <si>
    <t>Цурак Іван Михайлович</t>
  </si>
  <si>
    <t>Черняк Святослав Ігорович</t>
  </si>
  <si>
    <t>Юхим Христина Віталіївна</t>
  </si>
  <si>
    <t>Ядвіжак Андрій Мар`янович</t>
  </si>
  <si>
    <t>Ямовий Даниїл Олегович</t>
  </si>
  <si>
    <t>Вальничок Юрій Володимирович</t>
  </si>
  <si>
    <t>Ганжа Михайло Миколайович</t>
  </si>
  <si>
    <t>Дунчак Олександр Віталійович</t>
  </si>
  <si>
    <t>Дяків Олександр Миронович</t>
  </si>
  <si>
    <t>Кісіль Микола Андрійович</t>
  </si>
  <si>
    <t>Королюк Ігор Дмитрович</t>
  </si>
  <si>
    <t>Кручинський Олег Дмитрович</t>
  </si>
  <si>
    <t>Свістіль Ігор Васильович</t>
  </si>
  <si>
    <t>Ен-31</t>
  </si>
  <si>
    <t>Гібляк Богдан Ігорович</t>
  </si>
  <si>
    <t>Горечко Роман Мирославович</t>
  </si>
  <si>
    <t>Данко Мартін</t>
  </si>
  <si>
    <t>Дришко Роман Ігорович</t>
  </si>
  <si>
    <t>Зазуля Максим Михайлович</t>
  </si>
  <si>
    <t>Катрич Любомир Степанович</t>
  </si>
  <si>
    <t>Кобрій Володимир Васильович</t>
  </si>
  <si>
    <t>Коваліско Дмитро Васильович</t>
  </si>
  <si>
    <t>Лиско Максим Русланович</t>
  </si>
  <si>
    <t>Ліпковський Володимир Миколайович</t>
  </si>
  <si>
    <t>Малиш Денис Дмитрович</t>
  </si>
  <si>
    <t>Моцяк Володимир Миколайович</t>
  </si>
  <si>
    <t>Недовіс Алла Сергіївна</t>
  </si>
  <si>
    <t>Олійник Дмитро Ярославович</t>
  </si>
  <si>
    <t>Петречко Андрій Петрович</t>
  </si>
  <si>
    <t>Уштанюк Орест Олегович</t>
  </si>
  <si>
    <t>Чіч Борис Ярославович</t>
  </si>
  <si>
    <t>Чучман Тарас Володимирович</t>
  </si>
  <si>
    <t>Ен-32сп</t>
  </si>
  <si>
    <t>Білик Максим Назарович</t>
  </si>
  <si>
    <t>Більський Ростислав Євстахійович</t>
  </si>
  <si>
    <t>Бойко Даниїл Русланович</t>
  </si>
  <si>
    <t>Гануляк Денис Сергійович</t>
  </si>
  <si>
    <t>Гуда Дмитро Іванович</t>
  </si>
  <si>
    <t>Дзяла Богдан Романович</t>
  </si>
  <si>
    <t>Димид Богдан Богданович</t>
  </si>
  <si>
    <t>Костишин Андрій Русланович</t>
  </si>
  <si>
    <t>Курило Іван Олегович</t>
  </si>
  <si>
    <t>Мідянка Юрій Васильович</t>
  </si>
  <si>
    <t>Моряк Іван Олександрович</t>
  </si>
  <si>
    <t>Новак Богдан Любомирович</t>
  </si>
  <si>
    <t>Овсюк Павло Олександрович</t>
  </si>
  <si>
    <t>Пристай Назарій Павлович</t>
  </si>
  <si>
    <t>Сепик Любомир Романович</t>
  </si>
  <si>
    <t>Тихонький Олег Володимирович</t>
  </si>
  <si>
    <t>Федунів Олег Юрійович</t>
  </si>
  <si>
    <t>Чабан Данило-Павло Остапович</t>
  </si>
  <si>
    <t>Штогрин Тарас Васильович</t>
  </si>
  <si>
    <t>Янишин Михайло Михайлович</t>
  </si>
  <si>
    <t>Індик Микола Іванович</t>
  </si>
  <si>
    <t>Медвецький Валентин Андрійович</t>
  </si>
  <si>
    <t>Пундор Ігор Романович</t>
  </si>
  <si>
    <t>Федишин Назар Анатолійович</t>
  </si>
  <si>
    <t>Ен-41</t>
  </si>
  <si>
    <t>Возьний Роман Ярославович</t>
  </si>
  <si>
    <t>Гузоватий Артем Романович</t>
  </si>
  <si>
    <t>Дубик Владислав Ярославович</t>
  </si>
  <si>
    <t>Ксенчук Степан Романович</t>
  </si>
  <si>
    <t>Мазурок Євгеній Миколайович</t>
  </si>
  <si>
    <t>Мусікевич Віталій Васильович</t>
  </si>
  <si>
    <t>Немеш Павло Васильович</t>
  </si>
  <si>
    <t>Публіченко Володимир Олександрович</t>
  </si>
  <si>
    <t>Саракун Андрій Іванович</t>
  </si>
  <si>
    <t>Щербатюк Руслан Ігорович</t>
  </si>
  <si>
    <t>Яворівський Микола Юрійович</t>
  </si>
  <si>
    <t>Било Володимир Романович</t>
  </si>
  <si>
    <t>Боднар Мар`ян Богданович</t>
  </si>
  <si>
    <t>Бречко Роман Миколайович</t>
  </si>
  <si>
    <t>Василенко Остап Васильович</t>
  </si>
  <si>
    <t>Возняк Павло Іванович</t>
  </si>
  <si>
    <t>Герасимів Роман Михайлович</t>
  </si>
  <si>
    <t>Гладун Максим Володимирович</t>
  </si>
  <si>
    <t>Гоменюк Олександр Русланович</t>
  </si>
  <si>
    <t>Дидик Богдан Михайлович</t>
  </si>
  <si>
    <t>Іваночко Руслан Миколайович</t>
  </si>
  <si>
    <t>Кащій Богдан Ігорович</t>
  </si>
  <si>
    <t>Корчинський Андрій Іванович</t>
  </si>
  <si>
    <t>Лагодич Ігор Зіновійович</t>
  </si>
  <si>
    <t>Михалків Владислав Ігорович</t>
  </si>
  <si>
    <t>Огородник Андрій Романович</t>
  </si>
  <si>
    <t>Павлик Андрій Романович</t>
  </si>
  <si>
    <t>Струк Мирослав Тарасович</t>
  </si>
  <si>
    <t>Урядко Віталій Романович</t>
  </si>
  <si>
    <t>Федькович Юрій Петрович</t>
  </si>
  <si>
    <t>Чепеняк Владислав Васильович</t>
  </si>
  <si>
    <t>Ен-51</t>
  </si>
  <si>
    <t>Гладкий Юрій Володимирович</t>
  </si>
  <si>
    <t>Кисіль Сергій Романович</t>
  </si>
  <si>
    <t>Клименко Андрій Володимирович</t>
  </si>
  <si>
    <t>Марканич В`ячеслав Ігорович</t>
  </si>
  <si>
    <t>Мартинюк Віталій Олександрович</t>
  </si>
  <si>
    <t>Микитин Роман Олегович</t>
  </si>
  <si>
    <t>Невендлевський Андрій Ігорович</t>
  </si>
  <si>
    <t>Проць Андрій Юрійович</t>
  </si>
  <si>
    <t>Регуш Ярослав Ярославович</t>
  </si>
  <si>
    <t>Розвєзєв Олександр Дмитрович</t>
  </si>
  <si>
    <t>Сербан Святослав Романович</t>
  </si>
  <si>
    <t>Сіверський Назарій Сергійович</t>
  </si>
  <si>
    <t>Скуріхін Денис Романович</t>
  </si>
  <si>
    <t>Станицький Дмитро Юрійович</t>
  </si>
  <si>
    <t>Турко Максим Володимирович</t>
  </si>
  <si>
    <t>Филип`юк Владислав Васильович</t>
  </si>
  <si>
    <t>Яворський Віталій Іванович</t>
  </si>
  <si>
    <t>Мельник Ігор Ярославович</t>
  </si>
  <si>
    <t>Балуш Василь Ярославович</t>
  </si>
  <si>
    <t>Баркун Володимир Віталійович</t>
  </si>
  <si>
    <t>Беспальчук Сергій Сергійович</t>
  </si>
  <si>
    <t>Гаразд Артур Сергійович</t>
  </si>
  <si>
    <t>Гарасимів Ярослав Андрійович</t>
  </si>
  <si>
    <t>Гасюк Олег Михайлович</t>
  </si>
  <si>
    <t>Герус Зеновій Романович</t>
  </si>
  <si>
    <t>Кітик Андрій Володимирович</t>
  </si>
  <si>
    <t>Козачок Максим Вікторович</t>
  </si>
  <si>
    <t>Копоть Василь Миколайович</t>
  </si>
  <si>
    <t>Левус Роман Ростиславович</t>
  </si>
  <si>
    <t>Ен-52</t>
  </si>
  <si>
    <t>Брикайло Роман Володимирович</t>
  </si>
  <si>
    <t>Горішний Маркіян Володимирович</t>
  </si>
  <si>
    <t>Губарець Анатолій Олександрович</t>
  </si>
  <si>
    <t>Ісаєв Ярослав Володимирович</t>
  </si>
  <si>
    <t>Копитко Володимир Богданович</t>
  </si>
  <si>
    <t>Кравець Андрій Володимирович</t>
  </si>
  <si>
    <t>Кулик Олександр Михайлович</t>
  </si>
  <si>
    <t>Николин Іван Михайлович</t>
  </si>
  <si>
    <t>Панчишин Богдан Андрійович</t>
  </si>
  <si>
    <t>Походенко Євген Костянтинович</t>
  </si>
  <si>
    <t>Рибарук Іриней-Андрій Дмитрович</t>
  </si>
  <si>
    <t>Сорока Василь Степанович</t>
  </si>
  <si>
    <t>Станицький Тарас Олегович</t>
  </si>
  <si>
    <t>Стечкевич Тарас Юрійович</t>
  </si>
  <si>
    <t>Філик Юрій Іванович</t>
  </si>
  <si>
    <t>Харпак Василь Олександрович</t>
  </si>
  <si>
    <t>Чучман Микола Вікторович</t>
  </si>
  <si>
    <t>Шмуль Владислав Петрович</t>
  </si>
  <si>
    <t>Бубнюк Роман Андрійович</t>
  </si>
  <si>
    <t>Бубнюк Тарас Андрійович</t>
  </si>
  <si>
    <t>Люшин Вадим Олександрович</t>
  </si>
  <si>
    <t>Мазепа Дмитро Миколайович</t>
  </si>
  <si>
    <t>Новак Роман Васильович</t>
  </si>
  <si>
    <t>Пароконний Сергій Геннадійович</t>
  </si>
  <si>
    <t>Ребець Андрій Ігорович</t>
  </si>
  <si>
    <t>Соловій Юрій Богданович</t>
  </si>
  <si>
    <t>Стефанишин Олександр Володимирович</t>
  </si>
  <si>
    <t>Шарван Тарас Ігорович</t>
  </si>
  <si>
    <t>Шиганов Юрій Сергійович</t>
  </si>
  <si>
    <t>Акт-11</t>
  </si>
  <si>
    <t>Антоняк Богдан Ігорович</t>
  </si>
  <si>
    <t>Борис Володимир Мирославович</t>
  </si>
  <si>
    <t>Будко Микола Володимирович</t>
  </si>
  <si>
    <t>Війтович Андрій Юрійович</t>
  </si>
  <si>
    <t>Воловець Любомир Ігорович</t>
  </si>
  <si>
    <t>Гаврилишин Іван Мар`янович</t>
  </si>
  <si>
    <t>Гулик Юрій Петрович</t>
  </si>
  <si>
    <t>Гулій Олег Романович</t>
  </si>
  <si>
    <t>Євтух Роман Володимирович</t>
  </si>
  <si>
    <t>Жибак Ярослав Орестович</t>
  </si>
  <si>
    <t>Залога Юрій Іванович</t>
  </si>
  <si>
    <t>Запотічний Євген Андрійович</t>
  </si>
  <si>
    <t>Зварич Віталій Іванович</t>
  </si>
  <si>
    <t>Зубик Роман Романович</t>
  </si>
  <si>
    <t>Камінський Руслан Миколайович</t>
  </si>
  <si>
    <t>Клепач Олег Олександрович</t>
  </si>
  <si>
    <t>Мартин Валентин-Остап Михайлович</t>
  </si>
  <si>
    <t>Нагірний Любомир Петрович</t>
  </si>
  <si>
    <t>Озарків Іван Степанович</t>
  </si>
  <si>
    <t>Паук Назар Михайлович</t>
  </si>
  <si>
    <t>Романюк Анатолій Михайлович</t>
  </si>
  <si>
    <t>Рудковський Андрій Михайлович</t>
  </si>
  <si>
    <t>Сохан Михайло Романович</t>
  </si>
  <si>
    <t>Тимчук Богдан Васильович</t>
  </si>
  <si>
    <t>Цимбала Дарина Андріївна</t>
  </si>
  <si>
    <t>Бачинський Назар Олегович</t>
  </si>
  <si>
    <t>Жемга Михайло Анатолійович</t>
  </si>
  <si>
    <t>Комар Олег Васильович</t>
  </si>
  <si>
    <t>Круть Володимир Валерійович</t>
  </si>
  <si>
    <t>Манастирський Богдан Миколайович</t>
  </si>
  <si>
    <t>Павлишин Андрій Андрійович</t>
  </si>
  <si>
    <t>Паньків Андрій Русланович</t>
  </si>
  <si>
    <t>Рисан Назар Володимирович</t>
  </si>
  <si>
    <t>Роса Роман Ярославович</t>
  </si>
  <si>
    <t>Сливар Ігор Володимирович</t>
  </si>
  <si>
    <t>Хомин Роман Романович</t>
  </si>
  <si>
    <t>Чепак Роман Васильович</t>
  </si>
  <si>
    <t>Чміль Захар Миколайович</t>
  </si>
  <si>
    <t>Шандурський Іван Іванович</t>
  </si>
  <si>
    <t>Акт-21</t>
  </si>
  <si>
    <t>Бородін Андрій Сергійович</t>
  </si>
  <si>
    <t>Вайда Роман Михайлович</t>
  </si>
  <si>
    <t>Кам`янчин Михайло Ігорович</t>
  </si>
  <si>
    <t>Кам`янчин Олег Ігорович</t>
  </si>
  <si>
    <t>Ковбаса Дмитро-Михайло Михайлович</t>
  </si>
  <si>
    <t>Косило Іван Миколайович</t>
  </si>
  <si>
    <t>Кузьмін Володимир Миколайович</t>
  </si>
  <si>
    <t>Пастухов Павло Сергійович</t>
  </si>
  <si>
    <t>Припута Володимир Миколайович</t>
  </si>
  <si>
    <t>Роговий Олег Андрійович</t>
  </si>
  <si>
    <t>Салик Степан Ігорович</t>
  </si>
  <si>
    <t>Стефанишин Андрій Миколайович</t>
  </si>
  <si>
    <t>Турта Андрій Романович</t>
  </si>
  <si>
    <t>Фульмес Андрій Ярославович</t>
  </si>
  <si>
    <t>Ходак Ростислав Володимирович</t>
  </si>
  <si>
    <t>Чернецький Віктор Ярославович</t>
  </si>
  <si>
    <t>Юрчук Єгор Костянтинович</t>
  </si>
  <si>
    <t>Акт-22сп</t>
  </si>
  <si>
    <t>Ващишин Руслан Олегович</t>
  </si>
  <si>
    <t>Веретельник Станіслав Олегович</t>
  </si>
  <si>
    <t>Врублевський Андрій Іванович</t>
  </si>
  <si>
    <t>Дропа Михайло Ігорович</t>
  </si>
  <si>
    <t>Жовток Станіслав Олегович</t>
  </si>
  <si>
    <t>Коваль Мар`ян Степанович</t>
  </si>
  <si>
    <t>Левицький Денис Ігорович</t>
  </si>
  <si>
    <t>Пастущин Дмитро Володимирович</t>
  </si>
  <si>
    <t>Петняк Тарас Миколайович</t>
  </si>
  <si>
    <t>Петях Тарас Романович</t>
  </si>
  <si>
    <t>Стронський Вадим Віталійович</t>
  </si>
  <si>
    <t>Труш Юрій Богданович</t>
  </si>
  <si>
    <t>Чавага Назар Миколайович</t>
  </si>
  <si>
    <t>Божик Максим Ігорович</t>
  </si>
  <si>
    <t>Карлащук Володимир Сергійович</t>
  </si>
  <si>
    <t>Козєєв Денис Владиславович</t>
  </si>
  <si>
    <t>Кузьма Назар Тарасович</t>
  </si>
  <si>
    <t>Луців Олег Андрійович</t>
  </si>
  <si>
    <t>Мельничук Маркіян Михайлович</t>
  </si>
  <si>
    <t>Онищак Максим Олегович</t>
  </si>
  <si>
    <t>Пащенко Владислав Ігорович</t>
  </si>
  <si>
    <t>Поліщук Роман Олегович</t>
  </si>
  <si>
    <t>Уштан Степан Юрійович</t>
  </si>
  <si>
    <t>Філь Олег Олегович</t>
  </si>
  <si>
    <t>Янкевич Микола Миколайович</t>
  </si>
  <si>
    <t>Акт-31</t>
  </si>
  <si>
    <t>Возна Ірина Романівна</t>
  </si>
  <si>
    <t>Залєсов Олександр Олександрович</t>
  </si>
  <si>
    <t>Карцев Олександр Сергійович</t>
  </si>
  <si>
    <t>Медведєв Михайло Олександрович</t>
  </si>
  <si>
    <t>Новик Денис Іванович</t>
  </si>
  <si>
    <t>Притула Ярослав Григорович</t>
  </si>
  <si>
    <t>Федевич Артем Олександрович</t>
  </si>
  <si>
    <t>Юрчишин Дмитро-Арсен Юрійович</t>
  </si>
  <si>
    <t>Акт-32сп</t>
  </si>
  <si>
    <t>Барилюк Денис Іванович</t>
  </si>
  <si>
    <t>Боднар Владислав Ігорович</t>
  </si>
  <si>
    <t>Васьків Юрій Володимирович</t>
  </si>
  <si>
    <t>Гевко Владислав Вікторович</t>
  </si>
  <si>
    <t>Гнатишин Максим Романович</t>
  </si>
  <si>
    <t>Гонтар Остап Юрійович</t>
  </si>
  <si>
    <t>Гречин Андрій Романович</t>
  </si>
  <si>
    <t>Гринюх Сергій Васильович</t>
  </si>
  <si>
    <t>Демко Ярослав Володимирович</t>
  </si>
  <si>
    <t>Дробіт Віталій Богданович</t>
  </si>
  <si>
    <t>Каличак Ярослав Ігорович</t>
  </si>
  <si>
    <t>Качанович Святослав Мар`янович</t>
  </si>
  <si>
    <t>Коваль Орест Іванович</t>
  </si>
  <si>
    <t>Кондеревич Олег Петрович</t>
  </si>
  <si>
    <t>Мацейко Ельвіра Русланівна</t>
  </si>
  <si>
    <t>Миронів Михайло Богданович</t>
  </si>
  <si>
    <t>Муха Владислав Олексійович</t>
  </si>
  <si>
    <t>Наконечний Денис Романович</t>
  </si>
  <si>
    <t>Петрина Іван Романович</t>
  </si>
  <si>
    <t>Романів Іван Русланович</t>
  </si>
  <si>
    <t>Свищ Олександр Олегович</t>
  </si>
  <si>
    <t>Сидор Роман Михайлович</t>
  </si>
  <si>
    <t>Труба Святослав Вікторович</t>
  </si>
  <si>
    <t>Фурінець Володимир Володимирович</t>
  </si>
  <si>
    <t>Чміль Андрій Олександрович</t>
  </si>
  <si>
    <t>Шевчук Андрій Романович</t>
  </si>
  <si>
    <t>Яджак Віктор Ігорович</t>
  </si>
  <si>
    <t>Яремко Роман Миколайович</t>
  </si>
  <si>
    <t>Горб Герман Юрійович</t>
  </si>
  <si>
    <t>Колтовський Андрій Йосипович</t>
  </si>
  <si>
    <t>Макарчук Олександр Сергійович</t>
  </si>
  <si>
    <t>Пеленський Андрій Богданович</t>
  </si>
  <si>
    <t>Петришин Олег Миронович</t>
  </si>
  <si>
    <t>Акт-41</t>
  </si>
  <si>
    <t>Абрамів Роман-Тарас Іванович</t>
  </si>
  <si>
    <t>Варениця Володимир Ігорович</t>
  </si>
  <si>
    <t>Гриньків Олег Ігорович</t>
  </si>
  <si>
    <t>Добрянський Назарій Андрійович</t>
  </si>
  <si>
    <t>Савчук Богдан Євгенович</t>
  </si>
  <si>
    <t>Черник Дмитро Васильович</t>
  </si>
  <si>
    <t>Акт-42сп</t>
  </si>
  <si>
    <t>Безрукий Любомир Андрійович</t>
  </si>
  <si>
    <t>Біда Валентин Юрійович</t>
  </si>
  <si>
    <t>Бобик Володимир Ігорович</t>
  </si>
  <si>
    <t>Гупаловський Богдан Зеновійович</t>
  </si>
  <si>
    <t>Джуган Артем Ростиславович</t>
  </si>
  <si>
    <t>Зубкович Дмитро Михайлович</t>
  </si>
  <si>
    <t>Козик Олександр Андрійович</t>
  </si>
  <si>
    <t>Колтун Богдан Романович</t>
  </si>
  <si>
    <t>Костромськой Ігор Олександрович</t>
  </si>
  <si>
    <t>Онацький Сергій Іванович</t>
  </si>
  <si>
    <t>Павляк Олег Андрійович</t>
  </si>
  <si>
    <t>Патала Юрій Богданович</t>
  </si>
  <si>
    <t>Перегінець Юрій Іванович</t>
  </si>
  <si>
    <t>Перун Владислав Андрійович</t>
  </si>
  <si>
    <t>Піх Данило Михайлович</t>
  </si>
  <si>
    <t>Погорілець Богдан Андрійович</t>
  </si>
  <si>
    <t>Пудлик Юрій-Андрій Андрійович</t>
  </si>
  <si>
    <t>Сабадаш Арсен Андрійович</t>
  </si>
  <si>
    <t>Савка Маркіян Іванович</t>
  </si>
  <si>
    <t>Ступак Мар`ян Ярославович</t>
  </si>
  <si>
    <t>Тимоць Ігор Богданович</t>
  </si>
  <si>
    <t>Толочко Володимир Ігорович</t>
  </si>
  <si>
    <t>Трасковський Максим Назарович</t>
  </si>
  <si>
    <t>Ушневич Ігор Ігорович</t>
  </si>
  <si>
    <t>Хом`як Назарій Юрійович</t>
  </si>
  <si>
    <t>Щур Віталій Володимирович</t>
  </si>
  <si>
    <t>Середній бал по групі</t>
  </si>
  <si>
    <t>Середній бал по спеціальності</t>
  </si>
  <si>
    <t>Рейтинг студентів спеціальності 126 "Інформаційні технології"</t>
  </si>
  <si>
    <t>Рейтинг студентів спеціальності 133 "Галузеве машинобудування"</t>
  </si>
  <si>
    <t>Рейтинг студентів спеціальності 126 "Комп'ютерні науки"</t>
  </si>
  <si>
    <t>Рейтинг студентів спеціальності 141 "Електроенергетика, електротехніка та електромеханіка"</t>
  </si>
  <si>
    <t>Рейтинг студентів спеціальності 145 "Відновлювальні джерела енергії та гідроенергетика"</t>
  </si>
  <si>
    <t>Рейтинг студентів спеціальності 174 "Автоматизація, комп'ютерно-інтегровані технології та робототехніка"</t>
  </si>
  <si>
    <t>Рейтинг студентів спеціальності 208 "Агоінженерія"</t>
  </si>
  <si>
    <t>Рейтинг студентів спеціальності 274 "Автомобільний транспорт"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</si>
</sst>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FFFE8"/>
        <bgColor indexed="64"/>
      </patternFill>
    </fill>
    <fill>
      <patternFill patternType="solid">
        <fgColor rgb="FFCEFE8D"/>
        <bgColor indexed="64"/>
      </patternFill>
    </fill>
    <fill>
      <patternFill patternType="solid">
        <fgColor rgb="FFFFF2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2" fontId="2" fillId="2" borderId="3" xfId="0" applyNumberFormat="1" applyFont="1" applyFill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E805-23B0-4DD8-90A8-516523C7F048}">
  <dimension ref="A1:D1142"/>
  <sheetViews>
    <sheetView workbookViewId="0">
      <selection activeCell="I9" sqref="I9"/>
    </sheetView>
  </sheetViews>
  <sheetFormatPr defaultRowHeight="15" x14ac:dyDescent="0.25"/>
  <cols>
    <col min="2" max="2" width="40.42578125" customWidth="1"/>
    <col min="4" max="4" width="17.42578125" customWidth="1"/>
  </cols>
  <sheetData>
    <row r="1" spans="1:4" ht="16.5" thickBot="1" x14ac:dyDescent="0.3">
      <c r="A1" s="43" t="s">
        <v>1821</v>
      </c>
      <c r="B1" s="43"/>
      <c r="C1" s="43"/>
      <c r="D1" s="43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(D4+D23+D50+D68)/4</f>
        <v>3.5060661764705889</v>
      </c>
    </row>
    <row r="4" spans="1:4" ht="15.75" thickBot="1" x14ac:dyDescent="0.3">
      <c r="A4" s="42"/>
      <c r="B4" s="5" t="s">
        <v>1817</v>
      </c>
      <c r="C4" s="5" t="s">
        <v>963</v>
      </c>
      <c r="D4" s="20">
        <f>SUM(D5:D21)/17</f>
        <v>3.9017647058823535</v>
      </c>
    </row>
    <row r="5" spans="1:4" ht="15.75" thickBot="1" x14ac:dyDescent="0.3">
      <c r="A5" s="7">
        <v>1</v>
      </c>
      <c r="B5" s="8" t="s">
        <v>977</v>
      </c>
      <c r="C5" s="6" t="s">
        <v>963</v>
      </c>
      <c r="D5" s="6">
        <v>5</v>
      </c>
    </row>
    <row r="6" spans="1:4" ht="15.75" thickBot="1" x14ac:dyDescent="0.3">
      <c r="A6" s="7">
        <v>2</v>
      </c>
      <c r="B6" s="8" t="s">
        <v>970</v>
      </c>
      <c r="C6" s="6" t="s">
        <v>963</v>
      </c>
      <c r="D6" s="6">
        <v>4.4400000000000004</v>
      </c>
    </row>
    <row r="7" spans="1:4" ht="15.75" thickBot="1" x14ac:dyDescent="0.3">
      <c r="A7" s="7">
        <v>3</v>
      </c>
      <c r="B7" s="8" t="s">
        <v>973</v>
      </c>
      <c r="C7" s="6" t="s">
        <v>963</v>
      </c>
      <c r="D7" s="6">
        <v>4.4400000000000004</v>
      </c>
    </row>
    <row r="8" spans="1:4" ht="15.75" thickBot="1" x14ac:dyDescent="0.3">
      <c r="A8" s="7">
        <v>4</v>
      </c>
      <c r="B8" s="8" t="s">
        <v>966</v>
      </c>
      <c r="C8" s="6" t="s">
        <v>963</v>
      </c>
      <c r="D8" s="6">
        <v>4.33</v>
      </c>
    </row>
    <row r="9" spans="1:4" ht="15.75" thickBot="1" x14ac:dyDescent="0.3">
      <c r="A9" s="7">
        <v>5</v>
      </c>
      <c r="B9" s="8" t="s">
        <v>969</v>
      </c>
      <c r="C9" s="6" t="s">
        <v>963</v>
      </c>
      <c r="D9" s="6">
        <v>4.33</v>
      </c>
    </row>
    <row r="10" spans="1:4" ht="15.75" thickBot="1" x14ac:dyDescent="0.3">
      <c r="A10" s="7">
        <v>6</v>
      </c>
      <c r="B10" s="8" t="s">
        <v>974</v>
      </c>
      <c r="C10" s="6" t="s">
        <v>963</v>
      </c>
      <c r="D10" s="6">
        <v>4</v>
      </c>
    </row>
    <row r="11" spans="1:4" ht="15.75" thickBot="1" x14ac:dyDescent="0.3">
      <c r="A11" s="7">
        <v>7</v>
      </c>
      <c r="B11" s="8" t="s">
        <v>978</v>
      </c>
      <c r="C11" s="6" t="s">
        <v>963</v>
      </c>
      <c r="D11" s="6">
        <v>4</v>
      </c>
    </row>
    <row r="12" spans="1:4" ht="15.75" thickBot="1" x14ac:dyDescent="0.3">
      <c r="A12" s="7">
        <v>8</v>
      </c>
      <c r="B12" s="8" t="s">
        <v>967</v>
      </c>
      <c r="C12" s="6" t="s">
        <v>963</v>
      </c>
      <c r="D12" s="6">
        <v>3.89</v>
      </c>
    </row>
    <row r="13" spans="1:4" ht="15.75" thickBot="1" x14ac:dyDescent="0.3">
      <c r="A13" s="7">
        <v>9</v>
      </c>
      <c r="B13" s="8" t="s">
        <v>972</v>
      </c>
      <c r="C13" s="6" t="s">
        <v>963</v>
      </c>
      <c r="D13" s="6">
        <v>3.89</v>
      </c>
    </row>
    <row r="14" spans="1:4" ht="15.75" thickBot="1" x14ac:dyDescent="0.3">
      <c r="A14" s="7">
        <v>10</v>
      </c>
      <c r="B14" s="8" t="s">
        <v>964</v>
      </c>
      <c r="C14" s="6" t="s">
        <v>963</v>
      </c>
      <c r="D14" s="6">
        <v>3.78</v>
      </c>
    </row>
    <row r="15" spans="1:4" ht="15.75" thickBot="1" x14ac:dyDescent="0.3">
      <c r="A15" s="7">
        <v>11</v>
      </c>
      <c r="B15" s="8" t="s">
        <v>975</v>
      </c>
      <c r="C15" s="6" t="s">
        <v>963</v>
      </c>
      <c r="D15" s="6">
        <v>3.67</v>
      </c>
    </row>
    <row r="16" spans="1:4" ht="15.75" thickBot="1" x14ac:dyDescent="0.3">
      <c r="A16" s="7">
        <v>12</v>
      </c>
      <c r="B16" s="8" t="s">
        <v>980</v>
      </c>
      <c r="C16" s="6" t="s">
        <v>963</v>
      </c>
      <c r="D16" s="6">
        <v>3.67</v>
      </c>
    </row>
    <row r="17" spans="1:4" ht="15.75" thickBot="1" x14ac:dyDescent="0.3">
      <c r="A17" s="7">
        <v>13</v>
      </c>
      <c r="B17" s="8" t="s">
        <v>965</v>
      </c>
      <c r="C17" s="6" t="s">
        <v>963</v>
      </c>
      <c r="D17" s="6">
        <v>3.56</v>
      </c>
    </row>
    <row r="18" spans="1:4" ht="15.75" thickBot="1" x14ac:dyDescent="0.3">
      <c r="A18" s="7">
        <v>14</v>
      </c>
      <c r="B18" s="8" t="s">
        <v>979</v>
      </c>
      <c r="C18" s="6" t="s">
        <v>963</v>
      </c>
      <c r="D18" s="6">
        <v>3.56</v>
      </c>
    </row>
    <row r="19" spans="1:4" ht="15.75" thickBot="1" x14ac:dyDescent="0.3">
      <c r="A19" s="7">
        <v>15</v>
      </c>
      <c r="B19" s="8" t="s">
        <v>971</v>
      </c>
      <c r="C19" s="6" t="s">
        <v>963</v>
      </c>
      <c r="D19" s="6">
        <v>3.44</v>
      </c>
    </row>
    <row r="20" spans="1:4" ht="15.75" thickBot="1" x14ac:dyDescent="0.3">
      <c r="A20" s="7">
        <v>16</v>
      </c>
      <c r="B20" s="8" t="s">
        <v>976</v>
      </c>
      <c r="C20" s="6" t="s">
        <v>963</v>
      </c>
      <c r="D20" s="6">
        <v>3.22</v>
      </c>
    </row>
    <row r="21" spans="1:4" ht="15.75" thickBot="1" x14ac:dyDescent="0.3">
      <c r="A21" s="7">
        <v>17</v>
      </c>
      <c r="B21" s="8" t="s">
        <v>968</v>
      </c>
      <c r="C21" s="6" t="s">
        <v>963</v>
      </c>
      <c r="D21" s="6">
        <v>3.11</v>
      </c>
    </row>
    <row r="22" spans="1:4" ht="15.75" thickBot="1" x14ac:dyDescent="0.3">
      <c r="A22" s="9"/>
      <c r="B22" s="10"/>
      <c r="C22" s="10"/>
      <c r="D22" s="10"/>
    </row>
    <row r="23" spans="1:4" ht="15.75" thickBot="1" x14ac:dyDescent="0.3">
      <c r="A23" s="4" t="s">
        <v>2</v>
      </c>
      <c r="B23" s="5" t="s">
        <v>1817</v>
      </c>
      <c r="C23" s="5" t="s">
        <v>981</v>
      </c>
      <c r="D23" s="20">
        <f>SUM(D24:D48)/25</f>
        <v>3.5440000000000005</v>
      </c>
    </row>
    <row r="24" spans="1:4" ht="15.75" thickBot="1" x14ac:dyDescent="0.3">
      <c r="A24" s="7">
        <v>1</v>
      </c>
      <c r="B24" s="8" t="s">
        <v>985</v>
      </c>
      <c r="C24" s="6" t="s">
        <v>981</v>
      </c>
      <c r="D24" s="6">
        <v>5</v>
      </c>
    </row>
    <row r="25" spans="1:4" ht="15.75" thickBot="1" x14ac:dyDescent="0.3">
      <c r="A25" s="7">
        <v>2</v>
      </c>
      <c r="B25" s="8" t="s">
        <v>991</v>
      </c>
      <c r="C25" s="6" t="s">
        <v>981</v>
      </c>
      <c r="D25" s="6">
        <v>5</v>
      </c>
    </row>
    <row r="26" spans="1:4" ht="15.75" thickBot="1" x14ac:dyDescent="0.3">
      <c r="A26" s="7">
        <v>3</v>
      </c>
      <c r="B26" s="8" t="s">
        <v>999</v>
      </c>
      <c r="C26" s="6" t="s">
        <v>981</v>
      </c>
      <c r="D26" s="6">
        <v>5</v>
      </c>
    </row>
    <row r="27" spans="1:4" ht="15.75" thickBot="1" x14ac:dyDescent="0.3">
      <c r="A27" s="7">
        <v>4</v>
      </c>
      <c r="B27" s="8" t="s">
        <v>990</v>
      </c>
      <c r="C27" s="6" t="s">
        <v>981</v>
      </c>
      <c r="D27" s="6">
        <v>4.5999999999999996</v>
      </c>
    </row>
    <row r="28" spans="1:4" ht="15.75" thickBot="1" x14ac:dyDescent="0.3">
      <c r="A28" s="7">
        <v>5</v>
      </c>
      <c r="B28" s="8" t="s">
        <v>988</v>
      </c>
      <c r="C28" s="6" t="s">
        <v>981</v>
      </c>
      <c r="D28" s="6">
        <v>4.3</v>
      </c>
    </row>
    <row r="29" spans="1:4" ht="15.75" thickBot="1" x14ac:dyDescent="0.3">
      <c r="A29" s="7">
        <v>6</v>
      </c>
      <c r="B29" s="8" t="s">
        <v>997</v>
      </c>
      <c r="C29" s="6" t="s">
        <v>981</v>
      </c>
      <c r="D29" s="6">
        <v>4.0999999999999996</v>
      </c>
    </row>
    <row r="30" spans="1:4" ht="15.75" thickBot="1" x14ac:dyDescent="0.3">
      <c r="A30" s="7">
        <v>7</v>
      </c>
      <c r="B30" s="8" t="s">
        <v>998</v>
      </c>
      <c r="C30" s="6" t="s">
        <v>981</v>
      </c>
      <c r="D30" s="6">
        <v>3.8</v>
      </c>
    </row>
    <row r="31" spans="1:4" ht="15.75" thickBot="1" x14ac:dyDescent="0.3">
      <c r="A31" s="7">
        <v>8</v>
      </c>
      <c r="B31" s="8" t="s">
        <v>1001</v>
      </c>
      <c r="C31" s="6" t="s">
        <v>981</v>
      </c>
      <c r="D31" s="6">
        <v>3.7</v>
      </c>
    </row>
    <row r="32" spans="1:4" ht="15.75" thickBot="1" x14ac:dyDescent="0.3">
      <c r="A32" s="7">
        <v>9</v>
      </c>
      <c r="B32" s="8" t="s">
        <v>982</v>
      </c>
      <c r="C32" s="6" t="s">
        <v>981</v>
      </c>
      <c r="D32" s="6">
        <v>3.6</v>
      </c>
    </row>
    <row r="33" spans="1:4" ht="15.75" thickBot="1" x14ac:dyDescent="0.3">
      <c r="A33" s="7">
        <v>10</v>
      </c>
      <c r="B33" s="8" t="s">
        <v>1003</v>
      </c>
      <c r="C33" s="6" t="s">
        <v>981</v>
      </c>
      <c r="D33" s="6">
        <v>3.6</v>
      </c>
    </row>
    <row r="34" spans="1:4" ht="15.75" thickBot="1" x14ac:dyDescent="0.3">
      <c r="A34" s="7">
        <v>11</v>
      </c>
      <c r="B34" s="8" t="s">
        <v>1004</v>
      </c>
      <c r="C34" s="6" t="s">
        <v>981</v>
      </c>
      <c r="D34" s="6">
        <v>3.5</v>
      </c>
    </row>
    <row r="35" spans="1:4" ht="15.75" thickBot="1" x14ac:dyDescent="0.3">
      <c r="A35" s="7">
        <v>12</v>
      </c>
      <c r="B35" s="8" t="s">
        <v>989</v>
      </c>
      <c r="C35" s="6" t="s">
        <v>981</v>
      </c>
      <c r="D35" s="6">
        <v>3.4</v>
      </c>
    </row>
    <row r="36" spans="1:4" ht="15.75" thickBot="1" x14ac:dyDescent="0.3">
      <c r="A36" s="7">
        <v>13</v>
      </c>
      <c r="B36" s="8" t="s">
        <v>994</v>
      </c>
      <c r="C36" s="6" t="s">
        <v>981</v>
      </c>
      <c r="D36" s="6">
        <v>3.4</v>
      </c>
    </row>
    <row r="37" spans="1:4" ht="15.75" thickBot="1" x14ac:dyDescent="0.3">
      <c r="A37" s="7">
        <v>14</v>
      </c>
      <c r="B37" s="8" t="s">
        <v>984</v>
      </c>
      <c r="C37" s="6" t="s">
        <v>981</v>
      </c>
      <c r="D37" s="6">
        <v>3.3</v>
      </c>
    </row>
    <row r="38" spans="1:4" ht="15.75" thickBot="1" x14ac:dyDescent="0.3">
      <c r="A38" s="7">
        <v>15</v>
      </c>
      <c r="B38" s="8" t="s">
        <v>986</v>
      </c>
      <c r="C38" s="6" t="s">
        <v>981</v>
      </c>
      <c r="D38" s="6">
        <v>3.3</v>
      </c>
    </row>
    <row r="39" spans="1:4" ht="15.75" thickBot="1" x14ac:dyDescent="0.3">
      <c r="A39" s="7">
        <v>16</v>
      </c>
      <c r="B39" s="8" t="s">
        <v>1002</v>
      </c>
      <c r="C39" s="6" t="s">
        <v>981</v>
      </c>
      <c r="D39" s="6">
        <v>3.3</v>
      </c>
    </row>
    <row r="40" spans="1:4" ht="15.75" thickBot="1" x14ac:dyDescent="0.3">
      <c r="A40" s="7">
        <v>17</v>
      </c>
      <c r="B40" s="8" t="s">
        <v>1000</v>
      </c>
      <c r="C40" s="6" t="s">
        <v>981</v>
      </c>
      <c r="D40" s="6">
        <v>3.2</v>
      </c>
    </row>
    <row r="41" spans="1:4" ht="15.75" thickBot="1" x14ac:dyDescent="0.3">
      <c r="A41" s="7">
        <v>18</v>
      </c>
      <c r="B41" s="8" t="s">
        <v>1005</v>
      </c>
      <c r="C41" s="6" t="s">
        <v>981</v>
      </c>
      <c r="D41" s="6">
        <v>3.2</v>
      </c>
    </row>
    <row r="42" spans="1:4" ht="15.75" thickBot="1" x14ac:dyDescent="0.3">
      <c r="A42" s="7">
        <v>19</v>
      </c>
      <c r="B42" s="8" t="s">
        <v>996</v>
      </c>
      <c r="C42" s="6" t="s">
        <v>981</v>
      </c>
      <c r="D42" s="6">
        <v>3.1</v>
      </c>
    </row>
    <row r="43" spans="1:4" ht="15.75" thickBot="1" x14ac:dyDescent="0.3">
      <c r="A43" s="7">
        <v>20</v>
      </c>
      <c r="B43" s="8" t="s">
        <v>983</v>
      </c>
      <c r="C43" s="6" t="s">
        <v>981</v>
      </c>
      <c r="D43" s="6">
        <v>3</v>
      </c>
    </row>
    <row r="44" spans="1:4" ht="15.75" thickBot="1" x14ac:dyDescent="0.3">
      <c r="A44" s="7">
        <v>21</v>
      </c>
      <c r="B44" s="8" t="s">
        <v>987</v>
      </c>
      <c r="C44" s="6" t="s">
        <v>981</v>
      </c>
      <c r="D44" s="6">
        <v>3</v>
      </c>
    </row>
    <row r="45" spans="1:4" ht="15.75" thickBot="1" x14ac:dyDescent="0.3">
      <c r="A45" s="7">
        <v>22</v>
      </c>
      <c r="B45" s="8" t="s">
        <v>992</v>
      </c>
      <c r="C45" s="6" t="s">
        <v>981</v>
      </c>
      <c r="D45" s="6">
        <v>2.9</v>
      </c>
    </row>
    <row r="46" spans="1:4" ht="15.75" thickBot="1" x14ac:dyDescent="0.3">
      <c r="A46" s="7">
        <v>23</v>
      </c>
      <c r="B46" s="8" t="s">
        <v>1006</v>
      </c>
      <c r="C46" s="6" t="s">
        <v>981</v>
      </c>
      <c r="D46" s="6">
        <v>2.9</v>
      </c>
    </row>
    <row r="47" spans="1:4" ht="15.75" thickBot="1" x14ac:dyDescent="0.3">
      <c r="A47" s="7">
        <v>24</v>
      </c>
      <c r="B47" s="8" t="s">
        <v>993</v>
      </c>
      <c r="C47" s="6" t="s">
        <v>981</v>
      </c>
      <c r="D47" s="6">
        <v>2.4</v>
      </c>
    </row>
    <row r="48" spans="1:4" ht="15.75" thickBot="1" x14ac:dyDescent="0.3">
      <c r="A48" s="7">
        <v>25</v>
      </c>
      <c r="B48" s="8" t="s">
        <v>995</v>
      </c>
      <c r="C48" s="6" t="s">
        <v>981</v>
      </c>
      <c r="D48" s="6">
        <v>2</v>
      </c>
    </row>
    <row r="49" spans="1:4" ht="15.75" thickBot="1" x14ac:dyDescent="0.3">
      <c r="A49" s="9"/>
      <c r="B49" s="10"/>
      <c r="C49" s="10"/>
      <c r="D49" s="10"/>
    </row>
    <row r="50" spans="1:4" ht="15.75" thickBot="1" x14ac:dyDescent="0.3">
      <c r="A50" s="4" t="s">
        <v>2</v>
      </c>
      <c r="B50" s="5" t="s">
        <v>1817</v>
      </c>
      <c r="C50" s="5" t="s">
        <v>1007</v>
      </c>
      <c r="D50" s="20">
        <f>SUM(D51:D66)/16</f>
        <v>3.3775000000000004</v>
      </c>
    </row>
    <row r="51" spans="1:4" ht="15.75" thickBot="1" x14ac:dyDescent="0.3">
      <c r="A51" s="7">
        <v>1</v>
      </c>
      <c r="B51" s="8" t="s">
        <v>1010</v>
      </c>
      <c r="C51" s="6" t="s">
        <v>1007</v>
      </c>
      <c r="D51" s="6">
        <v>4.75</v>
      </c>
    </row>
    <row r="52" spans="1:4" ht="15.75" thickBot="1" x14ac:dyDescent="0.3">
      <c r="A52" s="7">
        <v>2</v>
      </c>
      <c r="B52" s="8" t="s">
        <v>1008</v>
      </c>
      <c r="C52" s="6" t="s">
        <v>1007</v>
      </c>
      <c r="D52" s="6">
        <v>4.38</v>
      </c>
    </row>
    <row r="53" spans="1:4" ht="15.75" thickBot="1" x14ac:dyDescent="0.3">
      <c r="A53" s="7">
        <v>3</v>
      </c>
      <c r="B53" s="8" t="s">
        <v>1012</v>
      </c>
      <c r="C53" s="6" t="s">
        <v>1007</v>
      </c>
      <c r="D53" s="6">
        <v>4.25</v>
      </c>
    </row>
    <row r="54" spans="1:4" ht="15.75" thickBot="1" x14ac:dyDescent="0.3">
      <c r="A54" s="7">
        <v>4</v>
      </c>
      <c r="B54" s="8" t="s">
        <v>1019</v>
      </c>
      <c r="C54" s="6" t="s">
        <v>1007</v>
      </c>
      <c r="D54" s="6">
        <v>4.13</v>
      </c>
    </row>
    <row r="55" spans="1:4" ht="15.75" thickBot="1" x14ac:dyDescent="0.3">
      <c r="A55" s="7">
        <v>5</v>
      </c>
      <c r="B55" s="8" t="s">
        <v>1013</v>
      </c>
      <c r="C55" s="6" t="s">
        <v>1007</v>
      </c>
      <c r="D55" s="6">
        <v>4</v>
      </c>
    </row>
    <row r="56" spans="1:4" ht="15.75" thickBot="1" x14ac:dyDescent="0.3">
      <c r="A56" s="7">
        <v>6</v>
      </c>
      <c r="B56" s="8" t="s">
        <v>1016</v>
      </c>
      <c r="C56" s="6" t="s">
        <v>1007</v>
      </c>
      <c r="D56" s="6">
        <v>3.5</v>
      </c>
    </row>
    <row r="57" spans="1:4" ht="15.75" thickBot="1" x14ac:dyDescent="0.3">
      <c r="A57" s="7">
        <v>7</v>
      </c>
      <c r="B57" s="8" t="s">
        <v>1023</v>
      </c>
      <c r="C57" s="6" t="s">
        <v>1007</v>
      </c>
      <c r="D57" s="6">
        <v>3.5</v>
      </c>
    </row>
    <row r="58" spans="1:4" ht="15.75" thickBot="1" x14ac:dyDescent="0.3">
      <c r="A58" s="7">
        <v>8</v>
      </c>
      <c r="B58" s="8" t="s">
        <v>1017</v>
      </c>
      <c r="C58" s="6" t="s">
        <v>1007</v>
      </c>
      <c r="D58" s="6">
        <v>3.38</v>
      </c>
    </row>
    <row r="59" spans="1:4" ht="15.75" thickBot="1" x14ac:dyDescent="0.3">
      <c r="A59" s="7">
        <v>9</v>
      </c>
      <c r="B59" s="8" t="s">
        <v>1022</v>
      </c>
      <c r="C59" s="6" t="s">
        <v>1007</v>
      </c>
      <c r="D59" s="6">
        <v>3.13</v>
      </c>
    </row>
    <row r="60" spans="1:4" ht="15.75" thickBot="1" x14ac:dyDescent="0.3">
      <c r="A60" s="7">
        <v>10</v>
      </c>
      <c r="B60" s="8" t="s">
        <v>1014</v>
      </c>
      <c r="C60" s="6" t="s">
        <v>1007</v>
      </c>
      <c r="D60" s="6">
        <v>2.88</v>
      </c>
    </row>
    <row r="61" spans="1:4" ht="15.75" thickBot="1" x14ac:dyDescent="0.3">
      <c r="A61" s="7">
        <v>11</v>
      </c>
      <c r="B61" s="8" t="s">
        <v>1015</v>
      </c>
      <c r="C61" s="6" t="s">
        <v>1007</v>
      </c>
      <c r="D61" s="6">
        <v>2.88</v>
      </c>
    </row>
    <row r="62" spans="1:4" ht="15.75" thickBot="1" x14ac:dyDescent="0.3">
      <c r="A62" s="7">
        <v>12</v>
      </c>
      <c r="B62" s="8" t="s">
        <v>1009</v>
      </c>
      <c r="C62" s="6" t="s">
        <v>1007</v>
      </c>
      <c r="D62" s="6">
        <v>2.75</v>
      </c>
    </row>
    <row r="63" spans="1:4" ht="15.75" thickBot="1" x14ac:dyDescent="0.3">
      <c r="A63" s="7">
        <v>13</v>
      </c>
      <c r="B63" s="8" t="s">
        <v>1020</v>
      </c>
      <c r="C63" s="6" t="s">
        <v>1007</v>
      </c>
      <c r="D63" s="6">
        <v>2.75</v>
      </c>
    </row>
    <row r="64" spans="1:4" ht="15.75" thickBot="1" x14ac:dyDescent="0.3">
      <c r="A64" s="7">
        <v>14</v>
      </c>
      <c r="B64" s="8" t="s">
        <v>1011</v>
      </c>
      <c r="C64" s="6" t="s">
        <v>1007</v>
      </c>
      <c r="D64" s="6">
        <v>2.63</v>
      </c>
    </row>
    <row r="65" spans="1:4" ht="15.75" thickBot="1" x14ac:dyDescent="0.3">
      <c r="A65" s="7">
        <v>15</v>
      </c>
      <c r="B65" s="8" t="s">
        <v>1018</v>
      </c>
      <c r="C65" s="6" t="s">
        <v>1007</v>
      </c>
      <c r="D65" s="6">
        <v>2.63</v>
      </c>
    </row>
    <row r="66" spans="1:4" ht="15.75" thickBot="1" x14ac:dyDescent="0.3">
      <c r="A66" s="7">
        <v>16</v>
      </c>
      <c r="B66" s="8" t="s">
        <v>1021</v>
      </c>
      <c r="C66" s="6" t="s">
        <v>1007</v>
      </c>
      <c r="D66" s="6">
        <v>2.5</v>
      </c>
    </row>
    <row r="67" spans="1:4" ht="15.75" thickBot="1" x14ac:dyDescent="0.3">
      <c r="A67" s="9"/>
      <c r="B67" s="10"/>
      <c r="C67" s="10"/>
      <c r="D67" s="10"/>
    </row>
    <row r="68" spans="1:4" ht="15.75" thickBot="1" x14ac:dyDescent="0.3">
      <c r="A68" s="4" t="s">
        <v>2</v>
      </c>
      <c r="B68" s="5" t="s">
        <v>1817</v>
      </c>
      <c r="C68" s="5" t="s">
        <v>1024</v>
      </c>
      <c r="D68" s="20">
        <f>SUM(D69:D78)/10</f>
        <v>3.2009999999999996</v>
      </c>
    </row>
    <row r="69" spans="1:4" ht="15.75" thickBot="1" x14ac:dyDescent="0.3">
      <c r="A69" s="7">
        <v>1</v>
      </c>
      <c r="B69" s="35" t="s">
        <v>1026</v>
      </c>
      <c r="C69" s="6" t="s">
        <v>1024</v>
      </c>
      <c r="D69" s="6">
        <v>5</v>
      </c>
    </row>
    <row r="70" spans="1:4" ht="15.75" thickBot="1" x14ac:dyDescent="0.3">
      <c r="A70" s="7">
        <v>2</v>
      </c>
      <c r="B70" s="35" t="s">
        <v>1027</v>
      </c>
      <c r="C70" s="6" t="s">
        <v>1024</v>
      </c>
      <c r="D70" s="6">
        <v>3.5</v>
      </c>
    </row>
    <row r="71" spans="1:4" ht="15.75" thickBot="1" x14ac:dyDescent="0.3">
      <c r="A71" s="7">
        <v>3</v>
      </c>
      <c r="B71" s="35" t="s">
        <v>1028</v>
      </c>
      <c r="C71" s="6" t="s">
        <v>1024</v>
      </c>
      <c r="D71" s="6">
        <v>3.5</v>
      </c>
    </row>
    <row r="72" spans="1:4" ht="15.75" thickBot="1" x14ac:dyDescent="0.3">
      <c r="A72" s="7">
        <v>4</v>
      </c>
      <c r="B72" s="35" t="s">
        <v>1030</v>
      </c>
      <c r="C72" s="6" t="s">
        <v>1024</v>
      </c>
      <c r="D72" s="6">
        <v>3.13</v>
      </c>
    </row>
    <row r="73" spans="1:4" ht="15.75" thickBot="1" x14ac:dyDescent="0.3">
      <c r="A73" s="7">
        <v>5</v>
      </c>
      <c r="B73" s="35" t="s">
        <v>1033</v>
      </c>
      <c r="C73" s="6" t="s">
        <v>1024</v>
      </c>
      <c r="D73" s="6">
        <v>3.13</v>
      </c>
    </row>
    <row r="74" spans="1:4" ht="15.75" thickBot="1" x14ac:dyDescent="0.3">
      <c r="A74" s="7">
        <v>6</v>
      </c>
      <c r="B74" s="35" t="s">
        <v>1025</v>
      </c>
      <c r="C74" s="6" t="s">
        <v>1024</v>
      </c>
      <c r="D74" s="6">
        <v>3</v>
      </c>
    </row>
    <row r="75" spans="1:4" ht="15.75" thickBot="1" x14ac:dyDescent="0.3">
      <c r="A75" s="7">
        <v>7</v>
      </c>
      <c r="B75" s="35" t="s">
        <v>1032</v>
      </c>
      <c r="C75" s="6" t="s">
        <v>1024</v>
      </c>
      <c r="D75" s="6">
        <v>3</v>
      </c>
    </row>
    <row r="76" spans="1:4" ht="15.75" thickBot="1" x14ac:dyDescent="0.3">
      <c r="A76" s="7">
        <v>8</v>
      </c>
      <c r="B76" s="35" t="s">
        <v>1031</v>
      </c>
      <c r="C76" s="6" t="s">
        <v>1024</v>
      </c>
      <c r="D76" s="6">
        <v>2.75</v>
      </c>
    </row>
    <row r="77" spans="1:4" ht="15.75" thickBot="1" x14ac:dyDescent="0.3">
      <c r="A77" s="7">
        <v>9</v>
      </c>
      <c r="B77" s="35" t="s">
        <v>1034</v>
      </c>
      <c r="C77" s="6" t="s">
        <v>1024</v>
      </c>
      <c r="D77" s="6">
        <v>2.75</v>
      </c>
    </row>
    <row r="78" spans="1:4" ht="15.75" thickBot="1" x14ac:dyDescent="0.3">
      <c r="A78" s="7">
        <v>10</v>
      </c>
      <c r="B78" s="35" t="s">
        <v>1029</v>
      </c>
      <c r="C78" s="6" t="s">
        <v>1024</v>
      </c>
      <c r="D78" s="6">
        <v>2.25</v>
      </c>
    </row>
    <row r="79" spans="1:4" ht="15.75" thickBot="1" x14ac:dyDescent="0.3">
      <c r="A79" s="9"/>
      <c r="B79" s="10"/>
      <c r="C79" s="10"/>
      <c r="D79" s="10"/>
    </row>
    <row r="80" spans="1:4" ht="15.75" thickBot="1" x14ac:dyDescent="0.3">
      <c r="A80" s="9"/>
      <c r="B80" s="10"/>
      <c r="C80" s="10"/>
      <c r="D80" s="10"/>
    </row>
    <row r="81" spans="1:4" ht="15.75" thickBot="1" x14ac:dyDescent="0.3">
      <c r="A81" s="9"/>
      <c r="B81" s="10"/>
      <c r="C81" s="10"/>
      <c r="D81" s="10"/>
    </row>
    <row r="82" spans="1:4" ht="15.75" thickBot="1" x14ac:dyDescent="0.3">
      <c r="A82" s="9"/>
      <c r="B82" s="10"/>
      <c r="C82" s="10"/>
      <c r="D82" s="10"/>
    </row>
    <row r="83" spans="1:4" ht="15.75" thickBot="1" x14ac:dyDescent="0.3">
      <c r="A83" s="9"/>
      <c r="B83" s="10"/>
      <c r="C83" s="10"/>
      <c r="D83" s="10"/>
    </row>
    <row r="84" spans="1:4" ht="15.75" thickBot="1" x14ac:dyDescent="0.3">
      <c r="A84" s="9"/>
      <c r="B84" s="10"/>
      <c r="C84" s="10"/>
      <c r="D84" s="10"/>
    </row>
    <row r="85" spans="1:4" ht="15.75" thickBot="1" x14ac:dyDescent="0.3">
      <c r="A85" s="9"/>
      <c r="B85" s="10"/>
      <c r="C85" s="10"/>
      <c r="D85" s="10"/>
    </row>
    <row r="86" spans="1:4" ht="15.75" thickBot="1" x14ac:dyDescent="0.3">
      <c r="A86" s="9"/>
      <c r="B86" s="10"/>
      <c r="C86" s="10"/>
      <c r="D86" s="10"/>
    </row>
    <row r="87" spans="1:4" ht="15.75" thickBot="1" x14ac:dyDescent="0.3">
      <c r="A87" s="9"/>
      <c r="B87" s="10"/>
      <c r="C87" s="10"/>
      <c r="D87" s="10"/>
    </row>
    <row r="88" spans="1:4" ht="15.75" thickBot="1" x14ac:dyDescent="0.3">
      <c r="A88" s="9"/>
      <c r="B88" s="10"/>
      <c r="C88" s="10"/>
      <c r="D88" s="10"/>
    </row>
    <row r="89" spans="1:4" ht="15.75" thickBot="1" x14ac:dyDescent="0.3">
      <c r="A89" s="9"/>
      <c r="B89" s="10"/>
      <c r="C89" s="10"/>
      <c r="D89" s="10"/>
    </row>
    <row r="90" spans="1:4" ht="15.75" thickBot="1" x14ac:dyDescent="0.3">
      <c r="A90" s="9"/>
      <c r="B90" s="10"/>
      <c r="C90" s="10"/>
      <c r="D90" s="10"/>
    </row>
    <row r="91" spans="1:4" ht="15.75" thickBot="1" x14ac:dyDescent="0.3">
      <c r="A91" s="9"/>
      <c r="B91" s="10"/>
      <c r="C91" s="10"/>
      <c r="D91" s="10"/>
    </row>
    <row r="92" spans="1:4" ht="15.75" thickBot="1" x14ac:dyDescent="0.3">
      <c r="A92" s="9"/>
      <c r="B92" s="10"/>
      <c r="C92" s="10"/>
      <c r="D92" s="10"/>
    </row>
    <row r="93" spans="1:4" ht="15.75" thickBot="1" x14ac:dyDescent="0.3">
      <c r="A93" s="9"/>
      <c r="B93" s="10"/>
      <c r="C93" s="10"/>
      <c r="D93" s="10"/>
    </row>
    <row r="94" spans="1:4" ht="15.75" thickBot="1" x14ac:dyDescent="0.3">
      <c r="A94" s="9"/>
      <c r="B94" s="10"/>
      <c r="C94" s="10"/>
      <c r="D94" s="10"/>
    </row>
    <row r="95" spans="1:4" ht="15.75" thickBot="1" x14ac:dyDescent="0.3">
      <c r="A95" s="9"/>
      <c r="B95" s="10"/>
      <c r="C95" s="10"/>
      <c r="D95" s="10"/>
    </row>
    <row r="96" spans="1:4" ht="15.75" thickBot="1" x14ac:dyDescent="0.3">
      <c r="A96" s="9"/>
      <c r="B96" s="10"/>
      <c r="C96" s="10"/>
      <c r="D96" s="10"/>
    </row>
    <row r="97" spans="1:4" ht="15.75" thickBot="1" x14ac:dyDescent="0.3">
      <c r="A97" s="9"/>
      <c r="B97" s="10"/>
      <c r="C97" s="10"/>
      <c r="D97" s="10"/>
    </row>
    <row r="98" spans="1:4" ht="15.75" thickBot="1" x14ac:dyDescent="0.3">
      <c r="A98" s="9"/>
      <c r="B98" s="10"/>
      <c r="C98" s="10"/>
      <c r="D98" s="10"/>
    </row>
    <row r="99" spans="1:4" ht="15.75" thickBot="1" x14ac:dyDescent="0.3">
      <c r="A99" s="9"/>
      <c r="B99" s="10"/>
      <c r="C99" s="10"/>
      <c r="D99" s="10"/>
    </row>
    <row r="100" spans="1:4" ht="15.75" thickBot="1" x14ac:dyDescent="0.3">
      <c r="A100" s="9"/>
      <c r="B100" s="10"/>
      <c r="C100" s="10"/>
      <c r="D100" s="10"/>
    </row>
    <row r="101" spans="1:4" ht="15.75" thickBot="1" x14ac:dyDescent="0.3">
      <c r="A101" s="9"/>
      <c r="B101" s="10"/>
      <c r="C101" s="10"/>
      <c r="D101" s="10"/>
    </row>
    <row r="102" spans="1:4" ht="15.75" thickBot="1" x14ac:dyDescent="0.3">
      <c r="A102" s="9"/>
      <c r="B102" s="10"/>
      <c r="C102" s="10"/>
      <c r="D102" s="10"/>
    </row>
    <row r="103" spans="1:4" ht="15.75" thickBot="1" x14ac:dyDescent="0.3">
      <c r="A103" s="9"/>
      <c r="B103" s="10"/>
      <c r="C103" s="10"/>
      <c r="D103" s="10"/>
    </row>
    <row r="104" spans="1:4" ht="15.75" thickBot="1" x14ac:dyDescent="0.3">
      <c r="A104" s="9"/>
      <c r="B104" s="10"/>
      <c r="C104" s="10"/>
      <c r="D104" s="10"/>
    </row>
    <row r="105" spans="1:4" ht="15.75" thickBot="1" x14ac:dyDescent="0.3">
      <c r="A105" s="9"/>
      <c r="B105" s="10"/>
      <c r="C105" s="10"/>
      <c r="D105" s="10"/>
    </row>
    <row r="106" spans="1:4" ht="15.75" thickBot="1" x14ac:dyDescent="0.3">
      <c r="A106" s="9"/>
      <c r="B106" s="10"/>
      <c r="C106" s="10"/>
      <c r="D106" s="10"/>
    </row>
    <row r="107" spans="1:4" ht="15.75" thickBot="1" x14ac:dyDescent="0.3">
      <c r="A107" s="9"/>
      <c r="B107" s="10"/>
      <c r="C107" s="10"/>
      <c r="D107" s="10"/>
    </row>
    <row r="108" spans="1:4" ht="15.75" thickBot="1" x14ac:dyDescent="0.3">
      <c r="A108" s="9"/>
      <c r="B108" s="10"/>
      <c r="C108" s="10"/>
      <c r="D108" s="10"/>
    </row>
    <row r="109" spans="1:4" ht="15.75" thickBot="1" x14ac:dyDescent="0.3">
      <c r="A109" s="9"/>
      <c r="B109" s="10"/>
      <c r="C109" s="10"/>
      <c r="D109" s="10"/>
    </row>
    <row r="110" spans="1:4" ht="15.75" thickBot="1" x14ac:dyDescent="0.3">
      <c r="A110" s="9"/>
      <c r="B110" s="10"/>
      <c r="C110" s="10"/>
      <c r="D110" s="10"/>
    </row>
    <row r="111" spans="1:4" ht="15.75" thickBot="1" x14ac:dyDescent="0.3">
      <c r="A111" s="9"/>
      <c r="B111" s="10"/>
      <c r="C111" s="10"/>
      <c r="D111" s="10"/>
    </row>
    <row r="112" spans="1:4" ht="15.75" thickBot="1" x14ac:dyDescent="0.3">
      <c r="A112" s="9"/>
      <c r="B112" s="10"/>
      <c r="C112" s="10"/>
      <c r="D112" s="10"/>
    </row>
    <row r="113" spans="1:4" ht="15.75" thickBot="1" x14ac:dyDescent="0.3">
      <c r="A113" s="9"/>
      <c r="B113" s="10"/>
      <c r="C113" s="10"/>
      <c r="D113" s="10"/>
    </row>
    <row r="114" spans="1:4" ht="15.75" thickBot="1" x14ac:dyDescent="0.3">
      <c r="A114" s="9"/>
      <c r="B114" s="10"/>
      <c r="C114" s="10"/>
      <c r="D114" s="10"/>
    </row>
    <row r="115" spans="1:4" ht="15.75" thickBot="1" x14ac:dyDescent="0.3">
      <c r="A115" s="9"/>
      <c r="B115" s="10"/>
      <c r="C115" s="10"/>
      <c r="D115" s="10"/>
    </row>
    <row r="116" spans="1:4" ht="15.75" thickBot="1" x14ac:dyDescent="0.3">
      <c r="A116" s="9"/>
      <c r="B116" s="10"/>
      <c r="C116" s="10"/>
      <c r="D116" s="10"/>
    </row>
    <row r="117" spans="1:4" ht="15.75" thickBot="1" x14ac:dyDescent="0.3">
      <c r="A117" s="9"/>
      <c r="B117" s="10"/>
      <c r="C117" s="10"/>
      <c r="D117" s="10"/>
    </row>
    <row r="118" spans="1:4" ht="15.75" thickBot="1" x14ac:dyDescent="0.3">
      <c r="A118" s="9"/>
      <c r="B118" s="10"/>
      <c r="C118" s="10"/>
      <c r="D118" s="10"/>
    </row>
    <row r="119" spans="1:4" ht="15.75" thickBot="1" x14ac:dyDescent="0.3">
      <c r="A119" s="9"/>
      <c r="B119" s="10"/>
      <c r="C119" s="10"/>
      <c r="D119" s="10"/>
    </row>
    <row r="120" spans="1:4" ht="15.75" thickBot="1" x14ac:dyDescent="0.3">
      <c r="A120" s="9"/>
      <c r="B120" s="10"/>
      <c r="C120" s="10"/>
      <c r="D120" s="10"/>
    </row>
    <row r="121" spans="1:4" ht="15.75" thickBot="1" x14ac:dyDescent="0.3">
      <c r="A121" s="9"/>
      <c r="B121" s="10"/>
      <c r="C121" s="10"/>
      <c r="D121" s="10"/>
    </row>
    <row r="122" spans="1:4" ht="15.75" thickBot="1" x14ac:dyDescent="0.3">
      <c r="A122" s="9"/>
      <c r="B122" s="10"/>
      <c r="C122" s="10"/>
      <c r="D122" s="10"/>
    </row>
    <row r="123" spans="1:4" ht="15.75" thickBot="1" x14ac:dyDescent="0.3">
      <c r="A123" s="9"/>
      <c r="B123" s="10"/>
      <c r="C123" s="10"/>
      <c r="D123" s="10"/>
    </row>
    <row r="124" spans="1:4" ht="15.75" thickBot="1" x14ac:dyDescent="0.3">
      <c r="A124" s="9"/>
      <c r="B124" s="10"/>
      <c r="C124" s="10"/>
      <c r="D124" s="10"/>
    </row>
    <row r="125" spans="1:4" ht="15.75" thickBot="1" x14ac:dyDescent="0.3">
      <c r="A125" s="9"/>
      <c r="B125" s="10"/>
      <c r="C125" s="10"/>
      <c r="D125" s="10"/>
    </row>
    <row r="126" spans="1:4" ht="15.75" thickBot="1" x14ac:dyDescent="0.3">
      <c r="A126" s="9"/>
      <c r="B126" s="10"/>
      <c r="C126" s="10"/>
      <c r="D126" s="10"/>
    </row>
    <row r="127" spans="1:4" ht="15.75" thickBot="1" x14ac:dyDescent="0.3">
      <c r="A127" s="9"/>
      <c r="B127" s="10"/>
      <c r="C127" s="10"/>
      <c r="D127" s="10"/>
    </row>
    <row r="128" spans="1:4" ht="15.75" thickBot="1" x14ac:dyDescent="0.3">
      <c r="A128" s="9"/>
      <c r="B128" s="10"/>
      <c r="C128" s="10"/>
      <c r="D128" s="10"/>
    </row>
    <row r="129" spans="1:4" ht="15.75" thickBot="1" x14ac:dyDescent="0.3">
      <c r="A129" s="9"/>
      <c r="B129" s="10"/>
      <c r="C129" s="10"/>
      <c r="D129" s="10"/>
    </row>
    <row r="130" spans="1:4" ht="15.75" thickBot="1" x14ac:dyDescent="0.3">
      <c r="A130" s="9"/>
      <c r="B130" s="10"/>
      <c r="C130" s="10"/>
      <c r="D130" s="10"/>
    </row>
    <row r="131" spans="1:4" ht="15.75" thickBot="1" x14ac:dyDescent="0.3">
      <c r="A131" s="9"/>
      <c r="B131" s="10"/>
      <c r="C131" s="10"/>
      <c r="D131" s="10"/>
    </row>
    <row r="132" spans="1:4" ht="15.75" thickBot="1" x14ac:dyDescent="0.3">
      <c r="A132" s="9"/>
      <c r="B132" s="10"/>
      <c r="C132" s="10"/>
      <c r="D132" s="10"/>
    </row>
    <row r="133" spans="1:4" ht="15.75" thickBot="1" x14ac:dyDescent="0.3">
      <c r="A133" s="9"/>
      <c r="B133" s="10"/>
      <c r="C133" s="10"/>
      <c r="D133" s="10"/>
    </row>
    <row r="134" spans="1:4" ht="15.75" thickBot="1" x14ac:dyDescent="0.3">
      <c r="A134" s="9"/>
      <c r="B134" s="10"/>
      <c r="C134" s="10"/>
      <c r="D134" s="10"/>
    </row>
    <row r="135" spans="1:4" ht="15.75" thickBot="1" x14ac:dyDescent="0.3">
      <c r="A135" s="9"/>
      <c r="B135" s="10"/>
      <c r="C135" s="10"/>
      <c r="D135" s="10"/>
    </row>
    <row r="136" spans="1:4" ht="15.75" thickBot="1" x14ac:dyDescent="0.3">
      <c r="A136" s="9"/>
      <c r="B136" s="10"/>
      <c r="C136" s="10"/>
      <c r="D136" s="10"/>
    </row>
    <row r="137" spans="1:4" ht="15.75" thickBot="1" x14ac:dyDescent="0.3">
      <c r="A137" s="9"/>
      <c r="B137" s="10"/>
      <c r="C137" s="10"/>
      <c r="D137" s="10"/>
    </row>
    <row r="138" spans="1:4" ht="15.75" thickBot="1" x14ac:dyDescent="0.3">
      <c r="A138" s="9"/>
      <c r="B138" s="10"/>
      <c r="C138" s="10"/>
      <c r="D138" s="10"/>
    </row>
    <row r="139" spans="1:4" ht="15.75" thickBot="1" x14ac:dyDescent="0.3">
      <c r="A139" s="9"/>
      <c r="B139" s="10"/>
      <c r="C139" s="10"/>
      <c r="D139" s="10"/>
    </row>
    <row r="140" spans="1:4" ht="15.75" thickBot="1" x14ac:dyDescent="0.3">
      <c r="A140" s="9"/>
      <c r="B140" s="10"/>
      <c r="C140" s="10"/>
      <c r="D140" s="10"/>
    </row>
    <row r="141" spans="1:4" ht="15.75" thickBot="1" x14ac:dyDescent="0.3">
      <c r="A141" s="9"/>
      <c r="B141" s="10"/>
      <c r="C141" s="10"/>
      <c r="D141" s="10"/>
    </row>
    <row r="142" spans="1:4" ht="15.75" thickBot="1" x14ac:dyDescent="0.3">
      <c r="A142" s="9"/>
      <c r="B142" s="10"/>
      <c r="C142" s="10"/>
      <c r="D142" s="10"/>
    </row>
    <row r="143" spans="1:4" ht="15.75" thickBot="1" x14ac:dyDescent="0.3">
      <c r="A143" s="9"/>
      <c r="B143" s="10"/>
      <c r="C143" s="10"/>
      <c r="D143" s="10"/>
    </row>
    <row r="144" spans="1:4" ht="15.75" thickBot="1" x14ac:dyDescent="0.3">
      <c r="A144" s="9"/>
      <c r="B144" s="10"/>
      <c r="C144" s="10"/>
      <c r="D144" s="10"/>
    </row>
    <row r="145" spans="1:4" ht="15.75" thickBot="1" x14ac:dyDescent="0.3">
      <c r="A145" s="9"/>
      <c r="B145" s="10"/>
      <c r="C145" s="10"/>
      <c r="D145" s="10"/>
    </row>
    <row r="146" spans="1:4" ht="15.75" thickBot="1" x14ac:dyDescent="0.3">
      <c r="A146" s="9"/>
      <c r="B146" s="10"/>
      <c r="C146" s="10"/>
      <c r="D146" s="10"/>
    </row>
    <row r="147" spans="1:4" ht="15.75" thickBot="1" x14ac:dyDescent="0.3">
      <c r="A147" s="9"/>
      <c r="B147" s="10"/>
      <c r="C147" s="10"/>
      <c r="D147" s="10"/>
    </row>
    <row r="148" spans="1:4" ht="15.75" thickBot="1" x14ac:dyDescent="0.3">
      <c r="A148" s="9"/>
      <c r="B148" s="10"/>
      <c r="C148" s="10"/>
      <c r="D148" s="10"/>
    </row>
    <row r="149" spans="1:4" ht="15.75" thickBot="1" x14ac:dyDescent="0.3">
      <c r="A149" s="9"/>
      <c r="B149" s="10"/>
      <c r="C149" s="10"/>
      <c r="D149" s="10"/>
    </row>
    <row r="150" spans="1:4" ht="15.75" thickBot="1" x14ac:dyDescent="0.3">
      <c r="A150" s="9"/>
      <c r="B150" s="10"/>
      <c r="C150" s="10"/>
      <c r="D150" s="10"/>
    </row>
    <row r="151" spans="1:4" ht="15.75" thickBot="1" x14ac:dyDescent="0.3">
      <c r="A151" s="9"/>
      <c r="B151" s="10"/>
      <c r="C151" s="10"/>
      <c r="D151" s="10"/>
    </row>
    <row r="152" spans="1:4" ht="15.75" thickBot="1" x14ac:dyDescent="0.3">
      <c r="A152" s="9"/>
      <c r="B152" s="10"/>
      <c r="C152" s="10"/>
      <c r="D152" s="10"/>
    </row>
    <row r="153" spans="1:4" ht="15.75" thickBot="1" x14ac:dyDescent="0.3">
      <c r="A153" s="9"/>
      <c r="B153" s="10"/>
      <c r="C153" s="10"/>
      <c r="D153" s="10"/>
    </row>
    <row r="154" spans="1:4" ht="15.75" thickBot="1" x14ac:dyDescent="0.3">
      <c r="A154" s="9"/>
      <c r="B154" s="10"/>
      <c r="C154" s="10"/>
      <c r="D154" s="10"/>
    </row>
    <row r="155" spans="1:4" ht="15.75" thickBot="1" x14ac:dyDescent="0.3">
      <c r="A155" s="9"/>
      <c r="B155" s="10"/>
      <c r="C155" s="10"/>
      <c r="D155" s="10"/>
    </row>
    <row r="156" spans="1:4" ht="15.75" thickBot="1" x14ac:dyDescent="0.3">
      <c r="A156" s="9"/>
      <c r="B156" s="10"/>
      <c r="C156" s="10"/>
      <c r="D156" s="10"/>
    </row>
    <row r="157" spans="1:4" ht="15.75" thickBot="1" x14ac:dyDescent="0.3">
      <c r="A157" s="9"/>
      <c r="B157" s="10"/>
      <c r="C157" s="10"/>
      <c r="D157" s="10"/>
    </row>
    <row r="158" spans="1:4" ht="15.75" thickBot="1" x14ac:dyDescent="0.3">
      <c r="A158" s="9"/>
      <c r="B158" s="10"/>
      <c r="C158" s="10"/>
      <c r="D158" s="10"/>
    </row>
    <row r="159" spans="1:4" ht="15.75" thickBot="1" x14ac:dyDescent="0.3">
      <c r="A159" s="9"/>
      <c r="B159" s="10"/>
      <c r="C159" s="10"/>
      <c r="D159" s="10"/>
    </row>
    <row r="160" spans="1:4" ht="15.75" thickBot="1" x14ac:dyDescent="0.3">
      <c r="A160" s="9"/>
      <c r="B160" s="10"/>
      <c r="C160" s="10"/>
      <c r="D160" s="10"/>
    </row>
    <row r="161" spans="1:4" ht="15.75" thickBot="1" x14ac:dyDescent="0.3">
      <c r="A161" s="9"/>
      <c r="B161" s="10"/>
      <c r="C161" s="10"/>
      <c r="D161" s="10"/>
    </row>
    <row r="162" spans="1:4" ht="15.75" thickBot="1" x14ac:dyDescent="0.3">
      <c r="A162" s="9"/>
      <c r="B162" s="10"/>
      <c r="C162" s="10"/>
      <c r="D162" s="10"/>
    </row>
    <row r="163" spans="1:4" ht="15.75" thickBot="1" x14ac:dyDescent="0.3">
      <c r="A163" s="9"/>
      <c r="B163" s="10"/>
      <c r="C163" s="10"/>
      <c r="D163" s="10"/>
    </row>
    <row r="164" spans="1:4" ht="15.75" thickBot="1" x14ac:dyDescent="0.3">
      <c r="A164" s="9"/>
      <c r="B164" s="10"/>
      <c r="C164" s="10"/>
      <c r="D164" s="10"/>
    </row>
    <row r="165" spans="1:4" ht="15.75" thickBot="1" x14ac:dyDescent="0.3">
      <c r="A165" s="9"/>
      <c r="B165" s="10"/>
      <c r="C165" s="10"/>
      <c r="D165" s="10"/>
    </row>
    <row r="166" spans="1:4" ht="15.75" thickBot="1" x14ac:dyDescent="0.3">
      <c r="A166" s="9"/>
      <c r="B166" s="10"/>
      <c r="C166" s="10"/>
      <c r="D166" s="10"/>
    </row>
    <row r="167" spans="1:4" ht="15.75" thickBot="1" x14ac:dyDescent="0.3">
      <c r="A167" s="9"/>
      <c r="B167" s="10"/>
      <c r="C167" s="10"/>
      <c r="D167" s="10"/>
    </row>
    <row r="168" spans="1:4" ht="15.75" thickBot="1" x14ac:dyDescent="0.3">
      <c r="A168" s="9"/>
      <c r="B168" s="10"/>
      <c r="C168" s="10"/>
      <c r="D168" s="10"/>
    </row>
    <row r="169" spans="1:4" ht="15.75" thickBot="1" x14ac:dyDescent="0.3">
      <c r="A169" s="9"/>
      <c r="B169" s="10"/>
      <c r="C169" s="10"/>
      <c r="D169" s="10"/>
    </row>
    <row r="170" spans="1:4" ht="15.75" thickBot="1" x14ac:dyDescent="0.3">
      <c r="A170" s="9"/>
      <c r="B170" s="10"/>
      <c r="C170" s="10"/>
      <c r="D170" s="10"/>
    </row>
    <row r="171" spans="1:4" ht="15.75" thickBot="1" x14ac:dyDescent="0.3">
      <c r="A171" s="9"/>
      <c r="B171" s="10"/>
      <c r="C171" s="10"/>
      <c r="D171" s="10"/>
    </row>
    <row r="172" spans="1:4" ht="15.75" thickBot="1" x14ac:dyDescent="0.3">
      <c r="A172" s="9"/>
      <c r="B172" s="10"/>
      <c r="C172" s="10"/>
      <c r="D172" s="10"/>
    </row>
    <row r="173" spans="1:4" ht="15.75" thickBot="1" x14ac:dyDescent="0.3">
      <c r="A173" s="9"/>
      <c r="B173" s="10"/>
      <c r="C173" s="10"/>
      <c r="D173" s="10"/>
    </row>
    <row r="174" spans="1:4" ht="15.75" thickBot="1" x14ac:dyDescent="0.3">
      <c r="A174" s="9"/>
      <c r="B174" s="10"/>
      <c r="C174" s="10"/>
      <c r="D174" s="10"/>
    </row>
    <row r="175" spans="1:4" ht="15.75" thickBot="1" x14ac:dyDescent="0.3">
      <c r="A175" s="9"/>
      <c r="B175" s="10"/>
      <c r="C175" s="10"/>
      <c r="D175" s="10"/>
    </row>
    <row r="176" spans="1:4" ht="15.75" thickBot="1" x14ac:dyDescent="0.3">
      <c r="A176" s="9"/>
      <c r="B176" s="10"/>
      <c r="C176" s="10"/>
      <c r="D176" s="10"/>
    </row>
    <row r="177" spans="1:4" ht="15.75" thickBot="1" x14ac:dyDescent="0.3">
      <c r="A177" s="9"/>
      <c r="B177" s="10"/>
      <c r="C177" s="10"/>
      <c r="D177" s="10"/>
    </row>
    <row r="178" spans="1:4" ht="15.75" thickBot="1" x14ac:dyDescent="0.3">
      <c r="A178" s="9"/>
      <c r="B178" s="10"/>
      <c r="C178" s="10"/>
      <c r="D178" s="10"/>
    </row>
    <row r="179" spans="1:4" ht="15.75" thickBot="1" x14ac:dyDescent="0.3">
      <c r="A179" s="9"/>
      <c r="B179" s="10"/>
      <c r="C179" s="10"/>
      <c r="D179" s="10"/>
    </row>
    <row r="180" spans="1:4" ht="15.75" thickBot="1" x14ac:dyDescent="0.3">
      <c r="A180" s="9"/>
      <c r="B180" s="10"/>
      <c r="C180" s="10"/>
      <c r="D180" s="10"/>
    </row>
    <row r="181" spans="1:4" ht="15.75" thickBot="1" x14ac:dyDescent="0.3">
      <c r="A181" s="9"/>
      <c r="B181" s="10"/>
      <c r="C181" s="10"/>
      <c r="D181" s="10"/>
    </row>
    <row r="182" spans="1:4" ht="15.75" thickBot="1" x14ac:dyDescent="0.3">
      <c r="A182" s="9"/>
      <c r="B182" s="10"/>
      <c r="C182" s="10"/>
      <c r="D182" s="10"/>
    </row>
    <row r="183" spans="1:4" ht="15.75" thickBot="1" x14ac:dyDescent="0.3">
      <c r="A183" s="9"/>
      <c r="B183" s="10"/>
      <c r="C183" s="10"/>
      <c r="D183" s="10"/>
    </row>
    <row r="184" spans="1:4" ht="15.75" thickBot="1" x14ac:dyDescent="0.3">
      <c r="A184" s="9"/>
      <c r="B184" s="10"/>
      <c r="C184" s="10"/>
      <c r="D184" s="10"/>
    </row>
    <row r="185" spans="1:4" ht="15.75" thickBot="1" x14ac:dyDescent="0.3">
      <c r="A185" s="9"/>
      <c r="B185" s="10"/>
      <c r="C185" s="10"/>
      <c r="D185" s="10"/>
    </row>
    <row r="186" spans="1:4" ht="15.75" thickBot="1" x14ac:dyDescent="0.3">
      <c r="A186" s="9"/>
      <c r="B186" s="10"/>
      <c r="C186" s="10"/>
      <c r="D186" s="10"/>
    </row>
    <row r="187" spans="1:4" ht="15.75" thickBot="1" x14ac:dyDescent="0.3">
      <c r="A187" s="9"/>
      <c r="B187" s="10"/>
      <c r="C187" s="10"/>
      <c r="D187" s="10"/>
    </row>
    <row r="188" spans="1:4" ht="15.75" thickBot="1" x14ac:dyDescent="0.3">
      <c r="A188" s="9"/>
      <c r="B188" s="10"/>
      <c r="C188" s="10"/>
      <c r="D188" s="10"/>
    </row>
    <row r="189" spans="1:4" ht="15.75" thickBot="1" x14ac:dyDescent="0.3">
      <c r="A189" s="9"/>
      <c r="B189" s="10"/>
      <c r="C189" s="10"/>
      <c r="D189" s="10"/>
    </row>
    <row r="190" spans="1:4" ht="15.75" thickBot="1" x14ac:dyDescent="0.3">
      <c r="A190" s="9"/>
      <c r="B190" s="10"/>
      <c r="C190" s="10"/>
      <c r="D190" s="10"/>
    </row>
    <row r="191" spans="1:4" ht="15.75" thickBot="1" x14ac:dyDescent="0.3">
      <c r="A191" s="9"/>
      <c r="B191" s="10"/>
      <c r="C191" s="10"/>
      <c r="D191" s="10"/>
    </row>
    <row r="192" spans="1:4" ht="15.75" thickBot="1" x14ac:dyDescent="0.3">
      <c r="A192" s="9"/>
      <c r="B192" s="10"/>
      <c r="C192" s="10"/>
      <c r="D192" s="10"/>
    </row>
    <row r="193" spans="1:4" ht="15.75" thickBot="1" x14ac:dyDescent="0.3">
      <c r="A193" s="9"/>
      <c r="B193" s="10"/>
      <c r="C193" s="10"/>
      <c r="D193" s="10"/>
    </row>
    <row r="194" spans="1:4" ht="15.75" thickBot="1" x14ac:dyDescent="0.3">
      <c r="A194" s="9"/>
      <c r="B194" s="10"/>
      <c r="C194" s="10"/>
      <c r="D194" s="10"/>
    </row>
    <row r="195" spans="1:4" ht="15.75" thickBot="1" x14ac:dyDescent="0.3">
      <c r="A195" s="9"/>
      <c r="B195" s="10"/>
      <c r="C195" s="10"/>
      <c r="D195" s="10"/>
    </row>
    <row r="196" spans="1:4" ht="15.75" thickBot="1" x14ac:dyDescent="0.3">
      <c r="A196" s="9"/>
      <c r="B196" s="10"/>
      <c r="C196" s="10"/>
      <c r="D196" s="10"/>
    </row>
    <row r="197" spans="1:4" ht="15.75" thickBot="1" x14ac:dyDescent="0.3">
      <c r="A197" s="9"/>
      <c r="B197" s="10"/>
      <c r="C197" s="10"/>
      <c r="D197" s="10"/>
    </row>
    <row r="198" spans="1:4" ht="15.75" thickBot="1" x14ac:dyDescent="0.3">
      <c r="A198" s="9"/>
      <c r="B198" s="10"/>
      <c r="C198" s="10"/>
      <c r="D198" s="10"/>
    </row>
    <row r="199" spans="1:4" ht="15.75" thickBot="1" x14ac:dyDescent="0.3">
      <c r="A199" s="9"/>
      <c r="B199" s="10"/>
      <c r="C199" s="10"/>
      <c r="D199" s="10"/>
    </row>
    <row r="200" spans="1:4" ht="15.75" thickBot="1" x14ac:dyDescent="0.3">
      <c r="A200" s="9"/>
      <c r="B200" s="10"/>
      <c r="C200" s="10"/>
      <c r="D200" s="10"/>
    </row>
    <row r="201" spans="1:4" ht="15.75" thickBot="1" x14ac:dyDescent="0.3">
      <c r="A201" s="9"/>
      <c r="B201" s="10"/>
      <c r="C201" s="10"/>
      <c r="D201" s="10"/>
    </row>
    <row r="202" spans="1:4" ht="15.75" thickBot="1" x14ac:dyDescent="0.3">
      <c r="A202" s="9"/>
      <c r="B202" s="10"/>
      <c r="C202" s="10"/>
      <c r="D202" s="10"/>
    </row>
    <row r="203" spans="1:4" ht="15.75" thickBot="1" x14ac:dyDescent="0.3">
      <c r="A203" s="9"/>
      <c r="B203" s="10"/>
      <c r="C203" s="10"/>
      <c r="D203" s="10"/>
    </row>
    <row r="204" spans="1:4" ht="15.75" thickBot="1" x14ac:dyDescent="0.3">
      <c r="A204" s="9"/>
      <c r="B204" s="10"/>
      <c r="C204" s="10"/>
      <c r="D204" s="10"/>
    </row>
    <row r="205" spans="1:4" ht="15.75" thickBot="1" x14ac:dyDescent="0.3">
      <c r="A205" s="9"/>
      <c r="B205" s="10"/>
      <c r="C205" s="10"/>
      <c r="D205" s="10"/>
    </row>
    <row r="206" spans="1:4" ht="15.75" thickBot="1" x14ac:dyDescent="0.3">
      <c r="A206" s="9"/>
      <c r="B206" s="10"/>
      <c r="C206" s="10"/>
      <c r="D206" s="10"/>
    </row>
    <row r="207" spans="1:4" ht="15.75" thickBot="1" x14ac:dyDescent="0.3">
      <c r="A207" s="9"/>
      <c r="B207" s="10"/>
      <c r="C207" s="10"/>
      <c r="D207" s="10"/>
    </row>
    <row r="208" spans="1:4" ht="15.75" thickBot="1" x14ac:dyDescent="0.3">
      <c r="A208" s="9"/>
      <c r="B208" s="10"/>
      <c r="C208" s="10"/>
      <c r="D208" s="10"/>
    </row>
    <row r="209" spans="1:4" ht="15.75" thickBot="1" x14ac:dyDescent="0.3">
      <c r="A209" s="9"/>
      <c r="B209" s="10"/>
      <c r="C209" s="10"/>
      <c r="D209" s="10"/>
    </row>
    <row r="210" spans="1:4" ht="15.75" thickBot="1" x14ac:dyDescent="0.3">
      <c r="A210" s="9"/>
      <c r="B210" s="10"/>
      <c r="C210" s="10"/>
      <c r="D210" s="10"/>
    </row>
    <row r="211" spans="1:4" ht="15.75" thickBot="1" x14ac:dyDescent="0.3">
      <c r="A211" s="9"/>
      <c r="B211" s="10"/>
      <c r="C211" s="10"/>
      <c r="D211" s="10"/>
    </row>
    <row r="212" spans="1:4" ht="15.75" thickBot="1" x14ac:dyDescent="0.3">
      <c r="A212" s="9"/>
      <c r="B212" s="10"/>
      <c r="C212" s="10"/>
      <c r="D212" s="10"/>
    </row>
    <row r="213" spans="1:4" ht="15.75" thickBot="1" x14ac:dyDescent="0.3">
      <c r="A213" s="9"/>
      <c r="B213" s="10"/>
      <c r="C213" s="10"/>
      <c r="D213" s="10"/>
    </row>
    <row r="214" spans="1:4" ht="15.75" thickBot="1" x14ac:dyDescent="0.3">
      <c r="A214" s="9"/>
      <c r="B214" s="10"/>
      <c r="C214" s="10"/>
      <c r="D214" s="10"/>
    </row>
    <row r="215" spans="1:4" ht="15.75" thickBot="1" x14ac:dyDescent="0.3">
      <c r="A215" s="9"/>
      <c r="B215" s="10"/>
      <c r="C215" s="10"/>
      <c r="D215" s="10"/>
    </row>
    <row r="216" spans="1:4" ht="15.75" thickBot="1" x14ac:dyDescent="0.3">
      <c r="A216" s="9"/>
      <c r="B216" s="10"/>
      <c r="C216" s="10"/>
      <c r="D216" s="10"/>
    </row>
    <row r="217" spans="1:4" ht="15.75" thickBot="1" x14ac:dyDescent="0.3">
      <c r="A217" s="9"/>
      <c r="B217" s="10"/>
      <c r="C217" s="10"/>
      <c r="D217" s="10"/>
    </row>
    <row r="218" spans="1:4" ht="15.75" thickBot="1" x14ac:dyDescent="0.3">
      <c r="A218" s="9"/>
      <c r="B218" s="10"/>
      <c r="C218" s="10"/>
      <c r="D218" s="10"/>
    </row>
    <row r="219" spans="1:4" ht="15.75" thickBot="1" x14ac:dyDescent="0.3">
      <c r="A219" s="9"/>
      <c r="B219" s="10"/>
      <c r="C219" s="10"/>
      <c r="D219" s="10"/>
    </row>
    <row r="220" spans="1:4" ht="15.75" thickBot="1" x14ac:dyDescent="0.3">
      <c r="A220" s="9"/>
      <c r="B220" s="10"/>
      <c r="C220" s="10"/>
      <c r="D220" s="10"/>
    </row>
    <row r="221" spans="1:4" ht="15.75" thickBot="1" x14ac:dyDescent="0.3">
      <c r="A221" s="9"/>
      <c r="B221" s="10"/>
      <c r="C221" s="10"/>
      <c r="D221" s="10"/>
    </row>
    <row r="222" spans="1:4" ht="15.75" thickBot="1" x14ac:dyDescent="0.3">
      <c r="A222" s="9"/>
      <c r="B222" s="10"/>
      <c r="C222" s="10"/>
      <c r="D222" s="10"/>
    </row>
    <row r="223" spans="1:4" ht="15.75" thickBot="1" x14ac:dyDescent="0.3">
      <c r="A223" s="9"/>
      <c r="B223" s="10"/>
      <c r="C223" s="10"/>
      <c r="D223" s="10"/>
    </row>
    <row r="224" spans="1:4" ht="15.75" thickBot="1" x14ac:dyDescent="0.3">
      <c r="A224" s="9"/>
      <c r="B224" s="10"/>
      <c r="C224" s="10"/>
      <c r="D224" s="10"/>
    </row>
    <row r="225" spans="1:4" ht="15.75" thickBot="1" x14ac:dyDescent="0.3">
      <c r="A225" s="9"/>
      <c r="B225" s="10"/>
      <c r="C225" s="10"/>
      <c r="D225" s="10"/>
    </row>
    <row r="226" spans="1:4" ht="15.75" thickBot="1" x14ac:dyDescent="0.3">
      <c r="A226" s="9"/>
      <c r="B226" s="10"/>
      <c r="C226" s="10"/>
      <c r="D226" s="10"/>
    </row>
    <row r="227" spans="1:4" ht="15.75" thickBot="1" x14ac:dyDescent="0.3">
      <c r="A227" s="9"/>
      <c r="B227" s="10"/>
      <c r="C227" s="10"/>
      <c r="D227" s="10"/>
    </row>
    <row r="228" spans="1:4" ht="15.75" thickBot="1" x14ac:dyDescent="0.3">
      <c r="A228" s="9"/>
      <c r="B228" s="10"/>
      <c r="C228" s="10"/>
      <c r="D228" s="10"/>
    </row>
    <row r="229" spans="1:4" ht="15.75" thickBot="1" x14ac:dyDescent="0.3">
      <c r="A229" s="9"/>
      <c r="B229" s="10"/>
      <c r="C229" s="10"/>
      <c r="D229" s="10"/>
    </row>
    <row r="230" spans="1:4" ht="15.75" thickBot="1" x14ac:dyDescent="0.3">
      <c r="A230" s="9"/>
      <c r="B230" s="10"/>
      <c r="C230" s="10"/>
      <c r="D230" s="10"/>
    </row>
    <row r="231" spans="1:4" ht="15.75" thickBot="1" x14ac:dyDescent="0.3">
      <c r="A231" s="9"/>
      <c r="B231" s="10"/>
      <c r="C231" s="10"/>
      <c r="D231" s="10"/>
    </row>
    <row r="232" spans="1:4" ht="15.75" thickBot="1" x14ac:dyDescent="0.3">
      <c r="A232" s="9"/>
      <c r="B232" s="10"/>
      <c r="C232" s="10"/>
      <c r="D232" s="10"/>
    </row>
    <row r="233" spans="1:4" ht="15.75" thickBot="1" x14ac:dyDescent="0.3">
      <c r="A233" s="9"/>
      <c r="B233" s="10"/>
      <c r="C233" s="10"/>
      <c r="D233" s="10"/>
    </row>
    <row r="234" spans="1:4" ht="15.75" thickBot="1" x14ac:dyDescent="0.3">
      <c r="A234" s="9"/>
      <c r="B234" s="10"/>
      <c r="C234" s="10"/>
      <c r="D234" s="10"/>
    </row>
    <row r="235" spans="1:4" ht="15.75" thickBot="1" x14ac:dyDescent="0.3">
      <c r="A235" s="9"/>
      <c r="B235" s="10"/>
      <c r="C235" s="10"/>
      <c r="D235" s="10"/>
    </row>
    <row r="236" spans="1:4" ht="15.75" thickBot="1" x14ac:dyDescent="0.3">
      <c r="A236" s="9"/>
      <c r="B236" s="10"/>
      <c r="C236" s="10"/>
      <c r="D236" s="10"/>
    </row>
    <row r="237" spans="1:4" ht="15.75" thickBot="1" x14ac:dyDescent="0.3">
      <c r="A237" s="9"/>
      <c r="B237" s="10"/>
      <c r="C237" s="10"/>
      <c r="D237" s="10"/>
    </row>
    <row r="238" spans="1:4" ht="15.75" thickBot="1" x14ac:dyDescent="0.3">
      <c r="A238" s="9"/>
      <c r="B238" s="10"/>
      <c r="C238" s="10"/>
      <c r="D238" s="10"/>
    </row>
    <row r="239" spans="1:4" ht="15.75" thickBot="1" x14ac:dyDescent="0.3">
      <c r="A239" s="9"/>
      <c r="B239" s="10"/>
      <c r="C239" s="10"/>
      <c r="D239" s="10"/>
    </row>
    <row r="240" spans="1:4" ht="15.75" thickBot="1" x14ac:dyDescent="0.3">
      <c r="A240" s="9"/>
      <c r="B240" s="10"/>
      <c r="C240" s="10"/>
      <c r="D240" s="10"/>
    </row>
    <row r="241" spans="1:4" ht="15.75" thickBot="1" x14ac:dyDescent="0.3">
      <c r="A241" s="9"/>
      <c r="B241" s="10"/>
      <c r="C241" s="10"/>
      <c r="D241" s="10"/>
    </row>
    <row r="242" spans="1:4" ht="15.75" thickBot="1" x14ac:dyDescent="0.3">
      <c r="A242" s="9"/>
      <c r="B242" s="10"/>
      <c r="C242" s="10"/>
      <c r="D242" s="10"/>
    </row>
    <row r="243" spans="1:4" ht="15.75" thickBot="1" x14ac:dyDescent="0.3">
      <c r="A243" s="9"/>
      <c r="B243" s="10"/>
      <c r="C243" s="10"/>
      <c r="D243" s="10"/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9"/>
      <c r="B245" s="10"/>
      <c r="C245" s="10"/>
      <c r="D245" s="10"/>
    </row>
    <row r="246" spans="1:4" ht="15.75" thickBot="1" x14ac:dyDescent="0.3">
      <c r="A246" s="9"/>
      <c r="B246" s="10"/>
      <c r="C246" s="10"/>
      <c r="D246" s="10"/>
    </row>
    <row r="247" spans="1:4" ht="15.75" thickBot="1" x14ac:dyDescent="0.3">
      <c r="A247" s="9"/>
      <c r="B247" s="10"/>
      <c r="C247" s="10"/>
      <c r="D247" s="10"/>
    </row>
    <row r="248" spans="1:4" ht="15.75" thickBot="1" x14ac:dyDescent="0.3">
      <c r="A248" s="9"/>
      <c r="B248" s="10"/>
      <c r="C248" s="10"/>
      <c r="D248" s="10"/>
    </row>
    <row r="249" spans="1:4" ht="15.75" thickBot="1" x14ac:dyDescent="0.3">
      <c r="A249" s="9"/>
      <c r="B249" s="10"/>
      <c r="C249" s="10"/>
      <c r="D249" s="10"/>
    </row>
    <row r="250" spans="1:4" ht="15.75" thickBot="1" x14ac:dyDescent="0.3">
      <c r="A250" s="9"/>
      <c r="B250" s="10"/>
      <c r="C250" s="10"/>
      <c r="D250" s="10"/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9"/>
      <c r="B252" s="10"/>
      <c r="C252" s="10"/>
      <c r="D252" s="10"/>
    </row>
    <row r="253" spans="1:4" ht="15.75" thickBot="1" x14ac:dyDescent="0.3">
      <c r="A253" s="9"/>
      <c r="B253" s="10"/>
      <c r="C253" s="10"/>
      <c r="D253" s="10"/>
    </row>
    <row r="254" spans="1:4" ht="15.75" thickBot="1" x14ac:dyDescent="0.3">
      <c r="A254" s="9"/>
      <c r="B254" s="10"/>
      <c r="C254" s="10"/>
      <c r="D254" s="10"/>
    </row>
    <row r="255" spans="1:4" ht="15.75" thickBot="1" x14ac:dyDescent="0.3">
      <c r="A255" s="9"/>
      <c r="B255" s="10"/>
      <c r="C255" s="10"/>
      <c r="D255" s="10"/>
    </row>
    <row r="256" spans="1:4" ht="15.75" thickBot="1" x14ac:dyDescent="0.3">
      <c r="A256" s="9"/>
      <c r="B256" s="10"/>
      <c r="C256" s="10"/>
      <c r="D256" s="10"/>
    </row>
    <row r="257" spans="1:4" ht="15.75" thickBot="1" x14ac:dyDescent="0.3">
      <c r="A257" s="9"/>
      <c r="B257" s="10"/>
      <c r="C257" s="10"/>
      <c r="D257" s="10"/>
    </row>
    <row r="258" spans="1:4" ht="15.75" thickBot="1" x14ac:dyDescent="0.3">
      <c r="A258" s="9"/>
      <c r="B258" s="10"/>
      <c r="C258" s="10"/>
      <c r="D258" s="10"/>
    </row>
    <row r="259" spans="1:4" ht="15.75" thickBot="1" x14ac:dyDescent="0.3">
      <c r="A259" s="9"/>
      <c r="B259" s="10"/>
      <c r="C259" s="10"/>
      <c r="D259" s="10"/>
    </row>
    <row r="260" spans="1:4" ht="15.75" thickBot="1" x14ac:dyDescent="0.3">
      <c r="A260" s="9"/>
      <c r="B260" s="10"/>
      <c r="C260" s="10"/>
      <c r="D260" s="10"/>
    </row>
    <row r="261" spans="1:4" ht="15.75" thickBot="1" x14ac:dyDescent="0.3">
      <c r="A261" s="9"/>
      <c r="B261" s="10"/>
      <c r="C261" s="10"/>
      <c r="D261" s="10"/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9"/>
      <c r="B263" s="10"/>
      <c r="C263" s="10"/>
      <c r="D263" s="10"/>
    </row>
    <row r="264" spans="1:4" ht="15.75" thickBot="1" x14ac:dyDescent="0.3">
      <c r="A264" s="9"/>
      <c r="B264" s="10"/>
      <c r="C264" s="10"/>
      <c r="D264" s="10"/>
    </row>
    <row r="265" spans="1:4" ht="15.75" thickBot="1" x14ac:dyDescent="0.3">
      <c r="A265" s="9"/>
      <c r="B265" s="10"/>
      <c r="C265" s="10"/>
      <c r="D265" s="10"/>
    </row>
    <row r="266" spans="1:4" ht="15.75" thickBot="1" x14ac:dyDescent="0.3">
      <c r="A266" s="9"/>
      <c r="B266" s="10"/>
      <c r="C266" s="10"/>
      <c r="D266" s="10"/>
    </row>
    <row r="267" spans="1:4" ht="15.75" thickBot="1" x14ac:dyDescent="0.3">
      <c r="A267" s="9"/>
      <c r="B267" s="10"/>
      <c r="C267" s="10"/>
      <c r="D267" s="10"/>
    </row>
    <row r="268" spans="1:4" ht="15.75" thickBot="1" x14ac:dyDescent="0.3">
      <c r="A268" s="9"/>
      <c r="B268" s="10"/>
      <c r="C268" s="10"/>
      <c r="D268" s="10"/>
    </row>
    <row r="269" spans="1:4" ht="15.75" thickBot="1" x14ac:dyDescent="0.3">
      <c r="A269" s="9"/>
      <c r="B269" s="10"/>
      <c r="C269" s="10"/>
      <c r="D269" s="10"/>
    </row>
    <row r="270" spans="1:4" ht="15.75" thickBot="1" x14ac:dyDescent="0.3">
      <c r="A270" s="9"/>
      <c r="B270" s="10"/>
      <c r="C270" s="10"/>
      <c r="D270" s="10"/>
    </row>
    <row r="271" spans="1:4" ht="15.75" thickBot="1" x14ac:dyDescent="0.3">
      <c r="A271" s="9"/>
      <c r="B271" s="10"/>
      <c r="C271" s="10"/>
      <c r="D271" s="10"/>
    </row>
    <row r="272" spans="1:4" ht="15.75" thickBot="1" x14ac:dyDescent="0.3">
      <c r="A272" s="9"/>
      <c r="B272" s="10"/>
      <c r="C272" s="10"/>
      <c r="D272" s="10"/>
    </row>
    <row r="273" spans="1:4" ht="15.75" thickBot="1" x14ac:dyDescent="0.3">
      <c r="A273" s="9"/>
      <c r="B273" s="10"/>
      <c r="C273" s="10"/>
      <c r="D273" s="10"/>
    </row>
    <row r="274" spans="1:4" ht="15.75" thickBot="1" x14ac:dyDescent="0.3">
      <c r="A274" s="9"/>
      <c r="B274" s="10"/>
      <c r="C274" s="10"/>
      <c r="D274" s="10"/>
    </row>
    <row r="275" spans="1:4" ht="15.75" thickBot="1" x14ac:dyDescent="0.3">
      <c r="A275" s="9"/>
      <c r="B275" s="10"/>
      <c r="C275" s="10"/>
      <c r="D275" s="10"/>
    </row>
    <row r="276" spans="1:4" ht="15.75" thickBot="1" x14ac:dyDescent="0.3">
      <c r="A276" s="9"/>
      <c r="B276" s="10"/>
      <c r="C276" s="10"/>
      <c r="D276" s="10"/>
    </row>
    <row r="277" spans="1:4" ht="15.75" thickBot="1" x14ac:dyDescent="0.3">
      <c r="A277" s="9"/>
      <c r="B277" s="10"/>
      <c r="C277" s="10"/>
      <c r="D277" s="10"/>
    </row>
    <row r="278" spans="1:4" ht="15.75" thickBot="1" x14ac:dyDescent="0.3">
      <c r="A278" s="9"/>
      <c r="B278" s="10"/>
      <c r="C278" s="10"/>
      <c r="D278" s="10"/>
    </row>
    <row r="279" spans="1:4" ht="15.75" thickBot="1" x14ac:dyDescent="0.3">
      <c r="A279" s="9"/>
      <c r="B279" s="10"/>
      <c r="C279" s="10"/>
      <c r="D279" s="10"/>
    </row>
    <row r="280" spans="1:4" ht="15.75" thickBot="1" x14ac:dyDescent="0.3">
      <c r="A280" s="9"/>
      <c r="B280" s="10"/>
      <c r="C280" s="10"/>
      <c r="D280" s="10"/>
    </row>
    <row r="281" spans="1:4" ht="15.75" thickBot="1" x14ac:dyDescent="0.3">
      <c r="A281" s="9"/>
      <c r="B281" s="10"/>
      <c r="C281" s="10"/>
      <c r="D281" s="10"/>
    </row>
    <row r="282" spans="1:4" ht="15.75" thickBot="1" x14ac:dyDescent="0.3">
      <c r="A282" s="9"/>
      <c r="B282" s="10"/>
      <c r="C282" s="10"/>
      <c r="D282" s="10"/>
    </row>
    <row r="283" spans="1:4" ht="15.75" thickBot="1" x14ac:dyDescent="0.3">
      <c r="A283" s="9"/>
      <c r="B283" s="10"/>
      <c r="C283" s="10"/>
      <c r="D283" s="10"/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ht="15.75" thickBot="1" x14ac:dyDescent="0.3">
      <c r="A961" s="9"/>
      <c r="B961" s="10"/>
      <c r="C961" s="10"/>
      <c r="D961" s="10"/>
    </row>
    <row r="962" spans="1:4" ht="15.75" thickBot="1" x14ac:dyDescent="0.3">
      <c r="A962" s="9"/>
      <c r="B962" s="10"/>
      <c r="C962" s="10"/>
      <c r="D962" s="10"/>
    </row>
    <row r="963" spans="1:4" ht="15.75" thickBot="1" x14ac:dyDescent="0.3">
      <c r="A963" s="9"/>
      <c r="B963" s="10"/>
      <c r="C963" s="10"/>
      <c r="D963" s="10"/>
    </row>
    <row r="964" spans="1:4" ht="15.75" thickBot="1" x14ac:dyDescent="0.3">
      <c r="A964" s="9"/>
      <c r="B964" s="10"/>
      <c r="C964" s="10"/>
      <c r="D964" s="10"/>
    </row>
    <row r="965" spans="1:4" ht="15.75" thickBot="1" x14ac:dyDescent="0.3">
      <c r="A965" s="9"/>
      <c r="B965" s="10"/>
      <c r="C965" s="10"/>
      <c r="D965" s="10"/>
    </row>
    <row r="966" spans="1:4" ht="15.75" thickBot="1" x14ac:dyDescent="0.3">
      <c r="A966" s="9"/>
      <c r="B966" s="10"/>
      <c r="C966" s="10"/>
      <c r="D966" s="10"/>
    </row>
    <row r="967" spans="1:4" ht="15.75" thickBot="1" x14ac:dyDescent="0.3">
      <c r="A967" s="9"/>
      <c r="B967" s="10"/>
      <c r="C967" s="10"/>
      <c r="D967" s="10"/>
    </row>
    <row r="968" spans="1:4" ht="15.75" thickBot="1" x14ac:dyDescent="0.3">
      <c r="A968" s="9"/>
      <c r="B968" s="10"/>
      <c r="C968" s="10"/>
      <c r="D968" s="10"/>
    </row>
    <row r="969" spans="1:4" ht="15.75" thickBot="1" x14ac:dyDescent="0.3">
      <c r="A969" s="9"/>
      <c r="B969" s="10"/>
      <c r="C969" s="10"/>
      <c r="D969" s="10"/>
    </row>
    <row r="970" spans="1:4" ht="15.75" thickBot="1" x14ac:dyDescent="0.3">
      <c r="A970" s="9"/>
      <c r="B970" s="10"/>
      <c r="C970" s="10"/>
      <c r="D970" s="10"/>
    </row>
    <row r="971" spans="1:4" ht="15.75" thickBot="1" x14ac:dyDescent="0.3">
      <c r="A971" s="9"/>
      <c r="B971" s="10"/>
      <c r="C971" s="10"/>
      <c r="D971" s="10"/>
    </row>
    <row r="972" spans="1:4" ht="15.75" thickBot="1" x14ac:dyDescent="0.3">
      <c r="A972" s="9"/>
      <c r="B972" s="10"/>
      <c r="C972" s="10"/>
      <c r="D972" s="10"/>
    </row>
    <row r="973" spans="1:4" ht="15.75" thickBot="1" x14ac:dyDescent="0.3">
      <c r="A973" s="9"/>
      <c r="B973" s="10"/>
      <c r="C973" s="10"/>
      <c r="D973" s="10"/>
    </row>
    <row r="974" spans="1:4" ht="15.75" thickBot="1" x14ac:dyDescent="0.3">
      <c r="A974" s="9"/>
      <c r="B974" s="10"/>
      <c r="C974" s="10"/>
      <c r="D974" s="10"/>
    </row>
    <row r="975" spans="1:4" ht="15.75" thickBot="1" x14ac:dyDescent="0.3">
      <c r="A975" s="9"/>
      <c r="B975" s="10"/>
      <c r="C975" s="10"/>
      <c r="D975" s="10"/>
    </row>
    <row r="976" spans="1:4" ht="15.75" thickBot="1" x14ac:dyDescent="0.3">
      <c r="A976" s="9"/>
      <c r="B976" s="10"/>
      <c r="C976" s="10"/>
      <c r="D976" s="10"/>
    </row>
    <row r="977" spans="1:4" ht="15.75" thickBot="1" x14ac:dyDescent="0.3">
      <c r="A977" s="9"/>
      <c r="B977" s="10"/>
      <c r="C977" s="10"/>
      <c r="D977" s="10"/>
    </row>
    <row r="978" spans="1:4" ht="15.75" thickBot="1" x14ac:dyDescent="0.3">
      <c r="A978" s="9"/>
      <c r="B978" s="10"/>
      <c r="C978" s="10"/>
      <c r="D978" s="10"/>
    </row>
    <row r="979" spans="1:4" ht="15.75" thickBot="1" x14ac:dyDescent="0.3">
      <c r="A979" s="9"/>
      <c r="B979" s="10"/>
      <c r="C979" s="10"/>
      <c r="D979" s="10"/>
    </row>
    <row r="980" spans="1:4" ht="15.75" thickBot="1" x14ac:dyDescent="0.3">
      <c r="A980" s="9"/>
      <c r="B980" s="10"/>
      <c r="C980" s="10"/>
      <c r="D980" s="10"/>
    </row>
    <row r="981" spans="1:4" ht="15.75" thickBot="1" x14ac:dyDescent="0.3">
      <c r="A981" s="9"/>
      <c r="B981" s="10"/>
      <c r="C981" s="10"/>
      <c r="D981" s="10"/>
    </row>
    <row r="982" spans="1:4" ht="15.75" thickBot="1" x14ac:dyDescent="0.3">
      <c r="A982" s="9"/>
      <c r="B982" s="10"/>
      <c r="C982" s="10"/>
      <c r="D982" s="10"/>
    </row>
    <row r="983" spans="1:4" ht="15.75" thickBot="1" x14ac:dyDescent="0.3">
      <c r="A983" s="9"/>
      <c r="B983" s="10"/>
      <c r="C983" s="10"/>
      <c r="D983" s="10"/>
    </row>
    <row r="984" spans="1:4" ht="15.75" thickBot="1" x14ac:dyDescent="0.3">
      <c r="A984" s="9"/>
      <c r="B984" s="10"/>
      <c r="C984" s="10"/>
      <c r="D984" s="10"/>
    </row>
    <row r="985" spans="1:4" ht="15.75" thickBot="1" x14ac:dyDescent="0.3">
      <c r="A985" s="9"/>
      <c r="B985" s="10"/>
      <c r="C985" s="10"/>
      <c r="D985" s="10"/>
    </row>
    <row r="986" spans="1:4" ht="15.75" thickBot="1" x14ac:dyDescent="0.3">
      <c r="A986" s="9"/>
      <c r="B986" s="10"/>
      <c r="C986" s="10"/>
      <c r="D986" s="10"/>
    </row>
    <row r="987" spans="1:4" ht="15.75" thickBot="1" x14ac:dyDescent="0.3">
      <c r="A987" s="9"/>
      <c r="B987" s="10"/>
      <c r="C987" s="10"/>
      <c r="D987" s="10"/>
    </row>
    <row r="988" spans="1:4" ht="15.75" thickBot="1" x14ac:dyDescent="0.3">
      <c r="A988" s="9"/>
      <c r="B988" s="10"/>
      <c r="C988" s="10"/>
      <c r="D988" s="10"/>
    </row>
    <row r="989" spans="1:4" ht="15.75" thickBot="1" x14ac:dyDescent="0.3">
      <c r="A989" s="9"/>
      <c r="B989" s="10"/>
      <c r="C989" s="10"/>
      <c r="D989" s="10"/>
    </row>
    <row r="990" spans="1:4" ht="15.75" thickBot="1" x14ac:dyDescent="0.3">
      <c r="A990" s="9"/>
      <c r="B990" s="10"/>
      <c r="C990" s="10"/>
      <c r="D990" s="10"/>
    </row>
    <row r="991" spans="1:4" ht="15.75" thickBot="1" x14ac:dyDescent="0.3">
      <c r="A991" s="9"/>
      <c r="B991" s="10"/>
      <c r="C991" s="10"/>
      <c r="D991" s="10"/>
    </row>
    <row r="992" spans="1:4" ht="15.75" thickBot="1" x14ac:dyDescent="0.3">
      <c r="A992" s="9"/>
      <c r="B992" s="10"/>
      <c r="C992" s="10"/>
      <c r="D992" s="10"/>
    </row>
    <row r="993" spans="1:4" ht="15.75" thickBot="1" x14ac:dyDescent="0.3">
      <c r="A993" s="9"/>
      <c r="B993" s="10"/>
      <c r="C993" s="10"/>
      <c r="D993" s="10"/>
    </row>
    <row r="994" spans="1:4" ht="15.75" thickBot="1" x14ac:dyDescent="0.3">
      <c r="A994" s="9"/>
      <c r="B994" s="10"/>
      <c r="C994" s="10"/>
      <c r="D994" s="10"/>
    </row>
    <row r="995" spans="1:4" ht="15.75" thickBot="1" x14ac:dyDescent="0.3">
      <c r="A995" s="9"/>
      <c r="B995" s="10"/>
      <c r="C995" s="10"/>
      <c r="D995" s="10"/>
    </row>
    <row r="996" spans="1:4" ht="15.75" thickBot="1" x14ac:dyDescent="0.3">
      <c r="A996" s="9"/>
      <c r="B996" s="10"/>
      <c r="C996" s="10"/>
      <c r="D996" s="10"/>
    </row>
    <row r="997" spans="1:4" ht="15.75" thickBot="1" x14ac:dyDescent="0.3">
      <c r="A997" s="9"/>
      <c r="B997" s="10"/>
      <c r="C997" s="10"/>
      <c r="D997" s="10"/>
    </row>
    <row r="998" spans="1:4" ht="15.75" thickBot="1" x14ac:dyDescent="0.3">
      <c r="A998" s="9"/>
      <c r="B998" s="10"/>
      <c r="C998" s="10"/>
      <c r="D998" s="10"/>
    </row>
    <row r="999" spans="1:4" ht="15.75" thickBot="1" x14ac:dyDescent="0.3">
      <c r="A999" s="9"/>
      <c r="B999" s="10"/>
      <c r="C999" s="10"/>
      <c r="D999" s="10"/>
    </row>
    <row r="1000" spans="1:4" ht="15.75" thickBot="1" x14ac:dyDescent="0.3">
      <c r="A1000" s="9"/>
      <c r="B1000" s="10"/>
      <c r="C1000" s="10"/>
      <c r="D1000" s="10"/>
    </row>
    <row r="1001" spans="1:4" ht="15.75" thickBot="1" x14ac:dyDescent="0.3">
      <c r="A1001" s="9"/>
      <c r="B1001" s="10"/>
      <c r="C1001" s="10"/>
      <c r="D1001" s="10"/>
    </row>
    <row r="1002" spans="1:4" ht="15.75" thickBot="1" x14ac:dyDescent="0.3">
      <c r="A1002" s="9"/>
      <c r="B1002" s="10"/>
      <c r="C1002" s="10"/>
      <c r="D1002" s="10"/>
    </row>
    <row r="1003" spans="1:4" ht="15.75" thickBot="1" x14ac:dyDescent="0.3">
      <c r="A1003" s="9"/>
      <c r="B1003" s="10"/>
      <c r="C1003" s="10"/>
      <c r="D1003" s="10"/>
    </row>
    <row r="1004" spans="1:4" ht="15.75" thickBot="1" x14ac:dyDescent="0.3">
      <c r="A1004" s="9"/>
      <c r="B1004" s="10"/>
      <c r="C1004" s="10"/>
      <c r="D1004" s="10"/>
    </row>
    <row r="1005" spans="1:4" ht="15.75" thickBot="1" x14ac:dyDescent="0.3">
      <c r="A1005" s="9"/>
      <c r="B1005" s="10"/>
      <c r="C1005" s="10"/>
      <c r="D1005" s="10"/>
    </row>
    <row r="1006" spans="1:4" ht="15.75" thickBot="1" x14ac:dyDescent="0.3">
      <c r="A1006" s="9"/>
      <c r="B1006" s="10"/>
      <c r="C1006" s="10"/>
      <c r="D1006" s="10"/>
    </row>
    <row r="1007" spans="1:4" ht="15.75" thickBot="1" x14ac:dyDescent="0.3">
      <c r="A1007" s="9"/>
      <c r="B1007" s="10"/>
      <c r="C1007" s="10"/>
      <c r="D1007" s="10"/>
    </row>
    <row r="1008" spans="1:4" ht="15.75" thickBot="1" x14ac:dyDescent="0.3">
      <c r="A1008" s="9"/>
      <c r="B1008" s="10"/>
      <c r="C1008" s="10"/>
      <c r="D1008" s="10"/>
    </row>
    <row r="1009" spans="1:4" ht="15.75" thickBot="1" x14ac:dyDescent="0.3">
      <c r="A1009" s="9"/>
      <c r="B1009" s="10"/>
      <c r="C1009" s="10"/>
      <c r="D1009" s="10"/>
    </row>
    <row r="1010" spans="1:4" ht="15.75" thickBot="1" x14ac:dyDescent="0.3">
      <c r="A1010" s="9"/>
      <c r="B1010" s="10"/>
      <c r="C1010" s="10"/>
      <c r="D1010" s="10"/>
    </row>
    <row r="1011" spans="1:4" ht="15.75" thickBot="1" x14ac:dyDescent="0.3">
      <c r="A1011" s="9"/>
      <c r="B1011" s="10"/>
      <c r="C1011" s="10"/>
      <c r="D1011" s="10"/>
    </row>
    <row r="1012" spans="1:4" ht="15.75" thickBot="1" x14ac:dyDescent="0.3">
      <c r="A1012" s="9"/>
      <c r="B1012" s="10"/>
      <c r="C1012" s="10"/>
      <c r="D1012" s="10"/>
    </row>
    <row r="1013" spans="1:4" ht="15.75" thickBot="1" x14ac:dyDescent="0.3">
      <c r="A1013" s="9"/>
      <c r="B1013" s="10"/>
      <c r="C1013" s="10"/>
      <c r="D1013" s="10"/>
    </row>
    <row r="1014" spans="1:4" ht="15.75" thickBot="1" x14ac:dyDescent="0.3">
      <c r="A1014" s="9"/>
      <c r="B1014" s="10"/>
      <c r="C1014" s="10"/>
      <c r="D1014" s="10"/>
    </row>
    <row r="1015" spans="1:4" ht="15.75" thickBot="1" x14ac:dyDescent="0.3">
      <c r="A1015" s="9"/>
      <c r="B1015" s="10"/>
      <c r="C1015" s="10"/>
      <c r="D1015" s="10"/>
    </row>
    <row r="1016" spans="1:4" ht="15.75" thickBot="1" x14ac:dyDescent="0.3">
      <c r="A1016" s="9"/>
      <c r="B1016" s="10"/>
      <c r="C1016" s="10"/>
      <c r="D1016" s="10"/>
    </row>
    <row r="1017" spans="1:4" ht="15.75" thickBot="1" x14ac:dyDescent="0.3">
      <c r="A1017" s="9"/>
      <c r="B1017" s="10"/>
      <c r="C1017" s="10"/>
      <c r="D1017" s="10"/>
    </row>
    <row r="1018" spans="1:4" ht="15.75" thickBot="1" x14ac:dyDescent="0.3">
      <c r="A1018" s="9"/>
      <c r="B1018" s="10"/>
      <c r="C1018" s="10"/>
      <c r="D1018" s="10"/>
    </row>
    <row r="1019" spans="1:4" ht="15.75" thickBot="1" x14ac:dyDescent="0.3">
      <c r="A1019" s="9"/>
      <c r="B1019" s="10"/>
      <c r="C1019" s="10"/>
      <c r="D1019" s="10"/>
    </row>
    <row r="1020" spans="1:4" ht="15.75" thickBot="1" x14ac:dyDescent="0.3">
      <c r="A1020" s="9"/>
      <c r="B1020" s="10"/>
      <c r="C1020" s="10"/>
      <c r="D1020" s="10"/>
    </row>
    <row r="1021" spans="1:4" ht="15.75" thickBot="1" x14ac:dyDescent="0.3">
      <c r="A1021" s="9"/>
      <c r="B1021" s="10"/>
      <c r="C1021" s="10"/>
      <c r="D1021" s="10"/>
    </row>
    <row r="1022" spans="1:4" ht="15.75" thickBot="1" x14ac:dyDescent="0.3">
      <c r="A1022" s="9"/>
      <c r="B1022" s="10"/>
      <c r="C1022" s="10"/>
      <c r="D1022" s="10"/>
    </row>
    <row r="1023" spans="1:4" ht="15.75" thickBot="1" x14ac:dyDescent="0.3">
      <c r="A1023" s="9"/>
      <c r="B1023" s="10"/>
      <c r="C1023" s="10"/>
      <c r="D1023" s="10"/>
    </row>
    <row r="1024" spans="1:4" ht="15.75" thickBot="1" x14ac:dyDescent="0.3">
      <c r="A1024" s="9"/>
      <c r="B1024" s="10"/>
      <c r="C1024" s="10"/>
      <c r="D1024" s="10"/>
    </row>
    <row r="1025" spans="1:4" ht="15.75" thickBot="1" x14ac:dyDescent="0.3">
      <c r="A1025" s="9"/>
      <c r="B1025" s="10"/>
      <c r="C1025" s="10"/>
      <c r="D1025" s="10"/>
    </row>
    <row r="1026" spans="1:4" ht="15.75" thickBot="1" x14ac:dyDescent="0.3">
      <c r="A1026" s="9"/>
      <c r="B1026" s="10"/>
      <c r="C1026" s="10"/>
      <c r="D1026" s="10"/>
    </row>
    <row r="1027" spans="1:4" ht="15.75" thickBot="1" x14ac:dyDescent="0.3">
      <c r="A1027" s="9"/>
      <c r="B1027" s="10"/>
      <c r="C1027" s="10"/>
      <c r="D1027" s="10"/>
    </row>
    <row r="1028" spans="1:4" ht="15.75" thickBot="1" x14ac:dyDescent="0.3">
      <c r="A1028" s="9"/>
      <c r="B1028" s="10"/>
      <c r="C1028" s="10"/>
      <c r="D1028" s="10"/>
    </row>
    <row r="1029" spans="1:4" ht="15.75" thickBot="1" x14ac:dyDescent="0.3">
      <c r="A1029" s="9"/>
      <c r="B1029" s="10"/>
      <c r="C1029" s="10"/>
      <c r="D1029" s="10"/>
    </row>
    <row r="1030" spans="1:4" ht="15.75" thickBot="1" x14ac:dyDescent="0.3">
      <c r="A1030" s="9"/>
      <c r="B1030" s="10"/>
      <c r="C1030" s="10"/>
      <c r="D1030" s="10"/>
    </row>
    <row r="1031" spans="1:4" ht="15.75" thickBot="1" x14ac:dyDescent="0.3">
      <c r="A1031" s="9"/>
      <c r="B1031" s="10"/>
      <c r="C1031" s="10"/>
      <c r="D1031" s="10"/>
    </row>
    <row r="1032" spans="1:4" ht="15.75" thickBot="1" x14ac:dyDescent="0.3">
      <c r="A1032" s="9"/>
      <c r="B1032" s="10"/>
      <c r="C1032" s="10"/>
      <c r="D1032" s="10"/>
    </row>
    <row r="1033" spans="1:4" ht="15.75" thickBot="1" x14ac:dyDescent="0.3">
      <c r="A1033" s="9"/>
      <c r="B1033" s="10"/>
      <c r="C1033" s="10"/>
      <c r="D1033" s="10"/>
    </row>
    <row r="1034" spans="1:4" ht="15.75" thickBot="1" x14ac:dyDescent="0.3">
      <c r="A1034" s="9"/>
      <c r="B1034" s="10"/>
      <c r="C1034" s="10"/>
      <c r="D1034" s="10"/>
    </row>
    <row r="1035" spans="1:4" ht="15.75" thickBot="1" x14ac:dyDescent="0.3">
      <c r="A1035" s="9"/>
      <c r="B1035" s="10"/>
      <c r="C1035" s="10"/>
      <c r="D1035" s="10"/>
    </row>
    <row r="1036" spans="1:4" ht="15.75" thickBot="1" x14ac:dyDescent="0.3">
      <c r="A1036" s="9"/>
      <c r="B1036" s="10"/>
      <c r="C1036" s="10"/>
      <c r="D1036" s="10"/>
    </row>
    <row r="1037" spans="1:4" ht="15.75" thickBot="1" x14ac:dyDescent="0.3">
      <c r="A1037" s="9"/>
      <c r="B1037" s="10"/>
      <c r="C1037" s="10"/>
      <c r="D1037" s="10"/>
    </row>
    <row r="1038" spans="1:4" ht="15.75" thickBot="1" x14ac:dyDescent="0.3">
      <c r="A1038" s="9"/>
      <c r="B1038" s="10"/>
      <c r="C1038" s="10"/>
      <c r="D1038" s="10"/>
    </row>
    <row r="1039" spans="1:4" ht="15.75" thickBot="1" x14ac:dyDescent="0.3">
      <c r="A1039" s="9"/>
      <c r="B1039" s="10"/>
      <c r="C1039" s="10"/>
      <c r="D1039" s="10"/>
    </row>
    <row r="1040" spans="1:4" ht="15.75" thickBot="1" x14ac:dyDescent="0.3">
      <c r="A1040" s="9"/>
      <c r="B1040" s="10"/>
      <c r="C1040" s="10"/>
      <c r="D1040" s="10"/>
    </row>
    <row r="1041" spans="1:4" ht="15.75" thickBot="1" x14ac:dyDescent="0.3">
      <c r="A1041" s="9"/>
      <c r="B1041" s="10"/>
      <c r="C1041" s="10"/>
      <c r="D1041" s="10"/>
    </row>
    <row r="1042" spans="1:4" ht="15.75" thickBot="1" x14ac:dyDescent="0.3">
      <c r="A1042" s="9"/>
      <c r="B1042" s="10"/>
      <c r="C1042" s="10"/>
      <c r="D1042" s="10"/>
    </row>
    <row r="1043" spans="1:4" ht="15.75" thickBot="1" x14ac:dyDescent="0.3">
      <c r="A1043" s="9"/>
      <c r="B1043" s="10"/>
      <c r="C1043" s="10"/>
      <c r="D1043" s="10"/>
    </row>
    <row r="1044" spans="1:4" ht="15.75" thickBot="1" x14ac:dyDescent="0.3">
      <c r="A1044" s="9"/>
      <c r="B1044" s="10"/>
      <c r="C1044" s="10"/>
      <c r="D1044" s="10"/>
    </row>
    <row r="1045" spans="1:4" ht="15.75" thickBot="1" x14ac:dyDescent="0.3">
      <c r="A1045" s="9"/>
      <c r="B1045" s="10"/>
      <c r="C1045" s="10"/>
      <c r="D1045" s="10"/>
    </row>
    <row r="1046" spans="1:4" ht="15.75" thickBot="1" x14ac:dyDescent="0.3">
      <c r="A1046" s="9"/>
      <c r="B1046" s="10"/>
      <c r="C1046" s="10"/>
      <c r="D1046" s="10"/>
    </row>
    <row r="1047" spans="1:4" ht="15.75" thickBot="1" x14ac:dyDescent="0.3">
      <c r="A1047" s="9"/>
      <c r="B1047" s="10"/>
      <c r="C1047" s="10"/>
      <c r="D1047" s="10"/>
    </row>
    <row r="1048" spans="1:4" ht="15.75" thickBot="1" x14ac:dyDescent="0.3">
      <c r="A1048" s="9"/>
      <c r="B1048" s="10"/>
      <c r="C1048" s="10"/>
      <c r="D1048" s="10"/>
    </row>
    <row r="1049" spans="1:4" ht="15.75" thickBot="1" x14ac:dyDescent="0.3">
      <c r="A1049" s="9"/>
      <c r="B1049" s="10"/>
      <c r="C1049" s="10"/>
      <c r="D1049" s="10"/>
    </row>
    <row r="1050" spans="1:4" ht="15.75" thickBot="1" x14ac:dyDescent="0.3">
      <c r="A1050" s="9"/>
      <c r="B1050" s="10"/>
      <c r="C1050" s="10"/>
      <c r="D1050" s="10"/>
    </row>
    <row r="1051" spans="1:4" ht="15.75" thickBot="1" x14ac:dyDescent="0.3">
      <c r="A1051" s="9"/>
      <c r="B1051" s="10"/>
      <c r="C1051" s="10"/>
      <c r="D1051" s="10"/>
    </row>
    <row r="1052" spans="1:4" ht="15.75" thickBot="1" x14ac:dyDescent="0.3">
      <c r="A1052" s="9"/>
      <c r="B1052" s="10"/>
      <c r="C1052" s="10"/>
      <c r="D1052" s="10"/>
    </row>
    <row r="1053" spans="1:4" ht="15.75" thickBot="1" x14ac:dyDescent="0.3">
      <c r="A1053" s="9"/>
      <c r="B1053" s="10"/>
      <c r="C1053" s="10"/>
      <c r="D1053" s="10"/>
    </row>
    <row r="1054" spans="1:4" ht="15.75" thickBot="1" x14ac:dyDescent="0.3">
      <c r="A1054" s="9"/>
      <c r="B1054" s="10"/>
      <c r="C1054" s="10"/>
      <c r="D1054" s="10"/>
    </row>
    <row r="1055" spans="1:4" ht="15.75" thickBot="1" x14ac:dyDescent="0.3">
      <c r="A1055" s="9"/>
      <c r="B1055" s="10"/>
      <c r="C1055" s="10"/>
      <c r="D1055" s="10"/>
    </row>
    <row r="1056" spans="1:4" ht="15.75" thickBot="1" x14ac:dyDescent="0.3">
      <c r="A1056" s="9"/>
      <c r="B1056" s="10"/>
      <c r="C1056" s="10"/>
      <c r="D1056" s="10"/>
    </row>
    <row r="1057" spans="1:4" ht="15.75" thickBot="1" x14ac:dyDescent="0.3">
      <c r="A1057" s="9"/>
      <c r="B1057" s="10"/>
      <c r="C1057" s="10"/>
      <c r="D1057" s="10"/>
    </row>
    <row r="1058" spans="1:4" ht="15.75" thickBot="1" x14ac:dyDescent="0.3">
      <c r="A1058" s="9"/>
      <c r="B1058" s="10"/>
      <c r="C1058" s="10"/>
      <c r="D1058" s="10"/>
    </row>
    <row r="1059" spans="1:4" ht="15.75" thickBot="1" x14ac:dyDescent="0.3">
      <c r="A1059" s="9"/>
      <c r="B1059" s="10"/>
      <c r="C1059" s="10"/>
      <c r="D1059" s="10"/>
    </row>
    <row r="1060" spans="1:4" ht="15.75" thickBot="1" x14ac:dyDescent="0.3">
      <c r="A1060" s="9"/>
      <c r="B1060" s="10"/>
      <c r="C1060" s="10"/>
      <c r="D1060" s="10"/>
    </row>
    <row r="1061" spans="1:4" ht="15.75" thickBot="1" x14ac:dyDescent="0.3">
      <c r="A1061" s="9"/>
      <c r="B1061" s="10"/>
      <c r="C1061" s="10"/>
      <c r="D1061" s="10"/>
    </row>
    <row r="1062" spans="1:4" ht="15.75" thickBot="1" x14ac:dyDescent="0.3">
      <c r="A1062" s="9"/>
      <c r="B1062" s="10"/>
      <c r="C1062" s="10"/>
      <c r="D1062" s="10"/>
    </row>
    <row r="1063" spans="1:4" ht="15.75" thickBot="1" x14ac:dyDescent="0.3">
      <c r="A1063" s="9"/>
      <c r="B1063" s="10"/>
      <c r="C1063" s="10"/>
      <c r="D1063" s="10"/>
    </row>
    <row r="1064" spans="1:4" ht="15.75" thickBot="1" x14ac:dyDescent="0.3">
      <c r="A1064" s="9"/>
      <c r="B1064" s="10"/>
      <c r="C1064" s="10"/>
      <c r="D1064" s="10"/>
    </row>
    <row r="1065" spans="1:4" ht="15.75" thickBot="1" x14ac:dyDescent="0.3">
      <c r="A1065" s="9"/>
      <c r="B1065" s="10"/>
      <c r="C1065" s="10"/>
      <c r="D1065" s="10"/>
    </row>
    <row r="1066" spans="1:4" ht="15.75" thickBot="1" x14ac:dyDescent="0.3">
      <c r="A1066" s="9"/>
      <c r="B1066" s="10"/>
      <c r="C1066" s="10"/>
      <c r="D1066" s="10"/>
    </row>
    <row r="1067" spans="1:4" ht="15.75" thickBot="1" x14ac:dyDescent="0.3">
      <c r="A1067" s="9"/>
      <c r="B1067" s="10"/>
      <c r="C1067" s="10"/>
      <c r="D1067" s="10"/>
    </row>
    <row r="1068" spans="1:4" ht="15.75" thickBot="1" x14ac:dyDescent="0.3">
      <c r="A1068" s="9"/>
      <c r="B1068" s="10"/>
      <c r="C1068" s="10"/>
      <c r="D1068" s="10"/>
    </row>
    <row r="1069" spans="1:4" ht="15.75" thickBot="1" x14ac:dyDescent="0.3">
      <c r="A1069" s="9"/>
      <c r="B1069" s="10"/>
      <c r="C1069" s="10"/>
      <c r="D1069" s="10"/>
    </row>
    <row r="1070" spans="1:4" ht="15.75" thickBot="1" x14ac:dyDescent="0.3">
      <c r="A1070" s="9"/>
      <c r="B1070" s="10"/>
      <c r="C1070" s="10"/>
      <c r="D1070" s="10"/>
    </row>
    <row r="1071" spans="1:4" ht="15.75" thickBot="1" x14ac:dyDescent="0.3">
      <c r="A1071" s="9"/>
      <c r="B1071" s="10"/>
      <c r="C1071" s="10"/>
      <c r="D1071" s="10"/>
    </row>
    <row r="1072" spans="1:4" ht="15.75" thickBot="1" x14ac:dyDescent="0.3">
      <c r="A1072" s="9"/>
      <c r="B1072" s="10"/>
      <c r="C1072" s="10"/>
      <c r="D1072" s="10"/>
    </row>
    <row r="1073" spans="1:4" ht="15.75" thickBot="1" x14ac:dyDescent="0.3">
      <c r="A1073" s="9"/>
      <c r="B1073" s="10"/>
      <c r="C1073" s="10"/>
      <c r="D1073" s="10"/>
    </row>
    <row r="1074" spans="1:4" ht="15.75" thickBot="1" x14ac:dyDescent="0.3">
      <c r="A1074" s="9"/>
      <c r="B1074" s="10"/>
      <c r="C1074" s="10"/>
      <c r="D1074" s="10"/>
    </row>
    <row r="1075" spans="1:4" ht="15.75" thickBot="1" x14ac:dyDescent="0.3">
      <c r="A1075" s="9"/>
      <c r="B1075" s="10"/>
      <c r="C1075" s="10"/>
      <c r="D1075" s="10"/>
    </row>
    <row r="1076" spans="1:4" ht="15.75" thickBot="1" x14ac:dyDescent="0.3">
      <c r="A1076" s="9"/>
      <c r="B1076" s="10"/>
      <c r="C1076" s="10"/>
      <c r="D1076" s="10"/>
    </row>
    <row r="1077" spans="1:4" ht="15.75" thickBot="1" x14ac:dyDescent="0.3">
      <c r="A1077" s="9"/>
      <c r="B1077" s="10"/>
      <c r="C1077" s="10"/>
      <c r="D1077" s="10"/>
    </row>
    <row r="1078" spans="1:4" ht="15.75" thickBot="1" x14ac:dyDescent="0.3">
      <c r="A1078" s="9"/>
      <c r="B1078" s="10"/>
      <c r="C1078" s="10"/>
      <c r="D1078" s="10"/>
    </row>
    <row r="1079" spans="1:4" ht="15.75" thickBot="1" x14ac:dyDescent="0.3">
      <c r="A1079" s="9"/>
      <c r="B1079" s="10"/>
      <c r="C1079" s="10"/>
      <c r="D1079" s="10"/>
    </row>
    <row r="1080" spans="1:4" ht="15.75" thickBot="1" x14ac:dyDescent="0.3">
      <c r="A1080" s="9"/>
      <c r="B1080" s="10"/>
      <c r="C1080" s="10"/>
      <c r="D1080" s="10"/>
    </row>
    <row r="1081" spans="1:4" ht="15.75" thickBot="1" x14ac:dyDescent="0.3">
      <c r="A1081" s="9"/>
      <c r="B1081" s="10"/>
      <c r="C1081" s="10"/>
      <c r="D1081" s="10"/>
    </row>
    <row r="1082" spans="1:4" ht="15.75" thickBot="1" x14ac:dyDescent="0.3">
      <c r="A1082" s="9"/>
      <c r="B1082" s="10"/>
      <c r="C1082" s="10"/>
      <c r="D1082" s="10"/>
    </row>
    <row r="1083" spans="1:4" ht="15.75" thickBot="1" x14ac:dyDescent="0.3">
      <c r="A1083" s="9"/>
      <c r="B1083" s="10"/>
      <c r="C1083" s="10"/>
      <c r="D1083" s="10"/>
    </row>
    <row r="1084" spans="1:4" ht="15.75" thickBot="1" x14ac:dyDescent="0.3">
      <c r="A1084" s="9"/>
      <c r="B1084" s="10"/>
      <c r="C1084" s="10"/>
      <c r="D1084" s="10"/>
    </row>
    <row r="1085" spans="1:4" ht="15.75" thickBot="1" x14ac:dyDescent="0.3">
      <c r="A1085" s="9"/>
      <c r="B1085" s="10"/>
      <c r="C1085" s="10"/>
      <c r="D1085" s="10"/>
    </row>
    <row r="1086" spans="1:4" ht="15.75" thickBot="1" x14ac:dyDescent="0.3">
      <c r="A1086" s="9"/>
      <c r="B1086" s="10"/>
      <c r="C1086" s="10"/>
      <c r="D1086" s="10"/>
    </row>
    <row r="1087" spans="1:4" ht="15.75" thickBot="1" x14ac:dyDescent="0.3">
      <c r="A1087" s="9"/>
      <c r="B1087" s="10"/>
      <c r="C1087" s="10"/>
      <c r="D1087" s="10"/>
    </row>
    <row r="1088" spans="1:4" ht="15.75" thickBot="1" x14ac:dyDescent="0.3">
      <c r="A1088" s="9"/>
      <c r="B1088" s="10"/>
      <c r="C1088" s="10"/>
      <c r="D1088" s="10"/>
    </row>
    <row r="1089" spans="1:4" ht="15.75" thickBot="1" x14ac:dyDescent="0.3">
      <c r="A1089" s="9"/>
      <c r="B1089" s="10"/>
      <c r="C1089" s="10"/>
      <c r="D1089" s="10"/>
    </row>
    <row r="1090" spans="1:4" ht="15.75" thickBot="1" x14ac:dyDescent="0.3">
      <c r="A1090" s="9"/>
      <c r="B1090" s="10"/>
      <c r="C1090" s="10"/>
      <c r="D1090" s="10"/>
    </row>
    <row r="1091" spans="1:4" ht="15.75" thickBot="1" x14ac:dyDescent="0.3">
      <c r="A1091" s="9"/>
      <c r="B1091" s="10"/>
      <c r="C1091" s="10"/>
      <c r="D1091" s="10"/>
    </row>
    <row r="1092" spans="1:4" ht="15.75" thickBot="1" x14ac:dyDescent="0.3">
      <c r="A1092" s="9"/>
      <c r="B1092" s="10"/>
      <c r="C1092" s="10"/>
      <c r="D1092" s="10"/>
    </row>
    <row r="1093" spans="1:4" ht="15.75" thickBot="1" x14ac:dyDescent="0.3">
      <c r="A1093" s="9"/>
      <c r="B1093" s="10"/>
      <c r="C1093" s="10"/>
      <c r="D1093" s="10"/>
    </row>
    <row r="1094" spans="1:4" ht="15.75" thickBot="1" x14ac:dyDescent="0.3">
      <c r="A1094" s="9"/>
      <c r="B1094" s="10"/>
      <c r="C1094" s="10"/>
      <c r="D1094" s="10"/>
    </row>
    <row r="1095" spans="1:4" ht="15.75" thickBot="1" x14ac:dyDescent="0.3">
      <c r="A1095" s="9"/>
      <c r="B1095" s="10"/>
      <c r="C1095" s="10"/>
      <c r="D1095" s="10"/>
    </row>
    <row r="1096" spans="1:4" ht="15.75" thickBot="1" x14ac:dyDescent="0.3">
      <c r="A1096" s="9"/>
      <c r="B1096" s="10"/>
      <c r="C1096" s="10"/>
      <c r="D1096" s="10"/>
    </row>
    <row r="1097" spans="1:4" ht="15.75" thickBot="1" x14ac:dyDescent="0.3">
      <c r="A1097" s="9"/>
      <c r="B1097" s="10"/>
      <c r="C1097" s="10"/>
      <c r="D1097" s="10"/>
    </row>
    <row r="1098" spans="1:4" ht="15.75" thickBot="1" x14ac:dyDescent="0.3">
      <c r="A1098" s="9"/>
      <c r="B1098" s="10"/>
      <c r="C1098" s="10"/>
      <c r="D1098" s="10"/>
    </row>
    <row r="1099" spans="1:4" ht="15.75" thickBot="1" x14ac:dyDescent="0.3">
      <c r="A1099" s="9"/>
      <c r="B1099" s="10"/>
      <c r="C1099" s="10"/>
      <c r="D1099" s="10"/>
    </row>
    <row r="1100" spans="1:4" ht="15.75" thickBot="1" x14ac:dyDescent="0.3">
      <c r="A1100" s="9"/>
      <c r="B1100" s="10"/>
      <c r="C1100" s="10"/>
      <c r="D1100" s="10"/>
    </row>
    <row r="1101" spans="1:4" ht="15.75" thickBot="1" x14ac:dyDescent="0.3">
      <c r="A1101" s="9"/>
      <c r="B1101" s="10"/>
      <c r="C1101" s="10"/>
      <c r="D1101" s="10"/>
    </row>
    <row r="1102" spans="1:4" ht="15.75" thickBot="1" x14ac:dyDescent="0.3">
      <c r="A1102" s="9"/>
      <c r="B1102" s="10"/>
      <c r="C1102" s="10"/>
      <c r="D1102" s="10"/>
    </row>
    <row r="1103" spans="1:4" ht="15.75" thickBot="1" x14ac:dyDescent="0.3">
      <c r="A1103" s="9"/>
      <c r="B1103" s="10"/>
      <c r="C1103" s="10"/>
      <c r="D1103" s="10"/>
    </row>
    <row r="1104" spans="1:4" ht="15.75" thickBot="1" x14ac:dyDescent="0.3">
      <c r="A1104" s="9"/>
      <c r="B1104" s="10"/>
      <c r="C1104" s="10"/>
      <c r="D1104" s="10"/>
    </row>
    <row r="1105" spans="1:4" ht="15.75" thickBot="1" x14ac:dyDescent="0.3">
      <c r="A1105" s="9"/>
      <c r="B1105" s="10"/>
      <c r="C1105" s="10"/>
      <c r="D1105" s="10"/>
    </row>
    <row r="1106" spans="1:4" ht="15.75" thickBot="1" x14ac:dyDescent="0.3">
      <c r="A1106" s="9"/>
      <c r="B1106" s="10"/>
      <c r="C1106" s="10"/>
      <c r="D1106" s="10"/>
    </row>
    <row r="1107" spans="1:4" ht="15.75" thickBot="1" x14ac:dyDescent="0.3">
      <c r="A1107" s="9"/>
      <c r="B1107" s="10"/>
      <c r="C1107" s="10"/>
      <c r="D1107" s="10"/>
    </row>
    <row r="1108" spans="1:4" ht="15.75" thickBot="1" x14ac:dyDescent="0.3">
      <c r="A1108" s="9"/>
      <c r="B1108" s="10"/>
      <c r="C1108" s="10"/>
      <c r="D1108" s="10"/>
    </row>
    <row r="1109" spans="1:4" ht="15.75" thickBot="1" x14ac:dyDescent="0.3">
      <c r="A1109" s="9"/>
      <c r="B1109" s="10"/>
      <c r="C1109" s="10"/>
      <c r="D1109" s="10"/>
    </row>
    <row r="1110" spans="1:4" ht="15.75" thickBot="1" x14ac:dyDescent="0.3">
      <c r="A1110" s="9"/>
      <c r="B1110" s="10"/>
      <c r="C1110" s="10"/>
      <c r="D1110" s="10"/>
    </row>
    <row r="1111" spans="1:4" ht="15.75" thickBot="1" x14ac:dyDescent="0.3">
      <c r="A1111" s="9"/>
      <c r="B1111" s="10"/>
      <c r="C1111" s="10"/>
      <c r="D1111" s="10"/>
    </row>
    <row r="1112" spans="1:4" ht="15.75" thickBot="1" x14ac:dyDescent="0.3">
      <c r="A1112" s="9"/>
      <c r="B1112" s="10"/>
      <c r="C1112" s="10"/>
      <c r="D1112" s="10"/>
    </row>
    <row r="1113" spans="1:4" ht="15.75" thickBot="1" x14ac:dyDescent="0.3">
      <c r="A1113" s="9"/>
      <c r="B1113" s="10"/>
      <c r="C1113" s="10"/>
      <c r="D1113" s="10"/>
    </row>
    <row r="1114" spans="1:4" ht="15.75" thickBot="1" x14ac:dyDescent="0.3">
      <c r="A1114" s="9"/>
      <c r="B1114" s="10"/>
      <c r="C1114" s="10"/>
      <c r="D1114" s="10"/>
    </row>
    <row r="1115" spans="1:4" ht="15.75" thickBot="1" x14ac:dyDescent="0.3">
      <c r="A1115" s="9"/>
      <c r="B1115" s="10"/>
      <c r="C1115" s="10"/>
      <c r="D1115" s="10"/>
    </row>
    <row r="1116" spans="1:4" ht="15.75" thickBot="1" x14ac:dyDescent="0.3">
      <c r="A1116" s="9"/>
      <c r="B1116" s="10"/>
      <c r="C1116" s="10"/>
      <c r="D1116" s="10"/>
    </row>
    <row r="1117" spans="1:4" ht="15.75" thickBot="1" x14ac:dyDescent="0.3">
      <c r="A1117" s="9"/>
      <c r="B1117" s="10"/>
      <c r="C1117" s="10"/>
      <c r="D1117" s="10"/>
    </row>
    <row r="1118" spans="1:4" ht="15.75" thickBot="1" x14ac:dyDescent="0.3">
      <c r="A1118" s="9"/>
      <c r="B1118" s="10"/>
      <c r="C1118" s="10"/>
      <c r="D1118" s="10"/>
    </row>
    <row r="1119" spans="1:4" ht="15.75" thickBot="1" x14ac:dyDescent="0.3">
      <c r="A1119" s="9"/>
      <c r="B1119" s="10"/>
      <c r="C1119" s="10"/>
      <c r="D1119" s="10"/>
    </row>
    <row r="1120" spans="1:4" ht="15.75" thickBot="1" x14ac:dyDescent="0.3">
      <c r="A1120" s="9"/>
      <c r="B1120" s="10"/>
      <c r="C1120" s="10"/>
      <c r="D1120" s="10"/>
    </row>
    <row r="1121" spans="1:4" ht="15.75" thickBot="1" x14ac:dyDescent="0.3">
      <c r="A1121" s="9"/>
      <c r="B1121" s="10"/>
      <c r="C1121" s="10"/>
      <c r="D1121" s="10"/>
    </row>
    <row r="1122" spans="1:4" ht="15.75" thickBot="1" x14ac:dyDescent="0.3">
      <c r="A1122" s="9"/>
      <c r="B1122" s="10"/>
      <c r="C1122" s="10"/>
      <c r="D1122" s="10"/>
    </row>
    <row r="1123" spans="1:4" ht="15.75" thickBot="1" x14ac:dyDescent="0.3">
      <c r="A1123" s="9"/>
      <c r="B1123" s="10"/>
      <c r="C1123" s="10"/>
      <c r="D1123" s="10"/>
    </row>
    <row r="1124" spans="1:4" ht="15.75" thickBot="1" x14ac:dyDescent="0.3">
      <c r="A1124" s="9"/>
      <c r="B1124" s="10"/>
      <c r="C1124" s="10"/>
      <c r="D1124" s="10"/>
    </row>
    <row r="1125" spans="1:4" ht="15.75" thickBot="1" x14ac:dyDescent="0.3">
      <c r="A1125" s="9"/>
      <c r="B1125" s="10"/>
      <c r="C1125" s="10"/>
      <c r="D1125" s="10"/>
    </row>
    <row r="1126" spans="1:4" ht="15.75" thickBot="1" x14ac:dyDescent="0.3">
      <c r="A1126" s="9"/>
      <c r="B1126" s="10"/>
      <c r="C1126" s="10"/>
      <c r="D1126" s="10"/>
    </row>
    <row r="1127" spans="1:4" ht="15.75" thickBot="1" x14ac:dyDescent="0.3">
      <c r="A1127" s="9"/>
      <c r="B1127" s="10"/>
      <c r="C1127" s="10"/>
      <c r="D1127" s="10"/>
    </row>
    <row r="1128" spans="1:4" ht="15.75" thickBot="1" x14ac:dyDescent="0.3">
      <c r="A1128" s="9"/>
      <c r="B1128" s="10"/>
      <c r="C1128" s="10"/>
      <c r="D1128" s="10"/>
    </row>
    <row r="1129" spans="1:4" ht="15.75" thickBot="1" x14ac:dyDescent="0.3">
      <c r="A1129" s="9"/>
      <c r="B1129" s="10"/>
      <c r="C1129" s="10"/>
      <c r="D1129" s="10"/>
    </row>
    <row r="1130" spans="1:4" ht="15.75" thickBot="1" x14ac:dyDescent="0.3">
      <c r="A1130" s="9"/>
      <c r="B1130" s="10"/>
      <c r="C1130" s="10"/>
      <c r="D1130" s="10"/>
    </row>
    <row r="1131" spans="1:4" ht="15.75" thickBot="1" x14ac:dyDescent="0.3">
      <c r="A1131" s="9"/>
      <c r="B1131" s="10"/>
      <c r="C1131" s="10"/>
      <c r="D1131" s="10"/>
    </row>
    <row r="1132" spans="1:4" ht="15.75" thickBot="1" x14ac:dyDescent="0.3">
      <c r="A1132" s="9"/>
      <c r="B1132" s="10"/>
      <c r="C1132" s="10"/>
      <c r="D1132" s="10"/>
    </row>
    <row r="1133" spans="1:4" ht="15.75" thickBot="1" x14ac:dyDescent="0.3">
      <c r="A1133" s="9"/>
      <c r="B1133" s="10"/>
      <c r="C1133" s="10"/>
      <c r="D1133" s="10"/>
    </row>
    <row r="1134" spans="1:4" ht="15.75" thickBot="1" x14ac:dyDescent="0.3">
      <c r="A1134" s="9"/>
      <c r="B1134" s="10"/>
      <c r="C1134" s="10"/>
      <c r="D1134" s="10"/>
    </row>
    <row r="1135" spans="1:4" ht="15.75" thickBot="1" x14ac:dyDescent="0.3">
      <c r="A1135" s="9"/>
      <c r="B1135" s="10"/>
      <c r="C1135" s="10"/>
      <c r="D1135" s="10"/>
    </row>
    <row r="1136" spans="1:4" ht="15.75" thickBot="1" x14ac:dyDescent="0.3">
      <c r="A1136" s="9"/>
      <c r="B1136" s="10"/>
      <c r="C1136" s="10"/>
      <c r="D1136" s="10"/>
    </row>
    <row r="1137" spans="1:4" ht="15.75" thickBot="1" x14ac:dyDescent="0.3">
      <c r="A1137" s="9"/>
      <c r="B1137" s="10"/>
      <c r="C1137" s="10"/>
      <c r="D1137" s="10"/>
    </row>
    <row r="1138" spans="1:4" ht="15.75" thickBot="1" x14ac:dyDescent="0.3">
      <c r="A1138" s="9"/>
      <c r="B1138" s="10"/>
      <c r="C1138" s="10"/>
      <c r="D1138" s="10"/>
    </row>
    <row r="1139" spans="1:4" ht="15.75" thickBot="1" x14ac:dyDescent="0.3">
      <c r="A1139" s="9"/>
      <c r="B1139" s="10"/>
      <c r="C1139" s="10"/>
      <c r="D1139" s="10"/>
    </row>
    <row r="1140" spans="1:4" ht="15.75" thickBot="1" x14ac:dyDescent="0.3">
      <c r="A1140" s="9"/>
      <c r="B1140" s="10"/>
      <c r="C1140" s="10"/>
      <c r="D1140" s="10"/>
    </row>
    <row r="1141" spans="1:4" ht="15.75" thickBot="1" x14ac:dyDescent="0.3">
      <c r="A1141" s="9"/>
      <c r="B1141" s="10"/>
      <c r="C1141" s="10"/>
      <c r="D1141" s="10"/>
    </row>
    <row r="1142" spans="1:4" x14ac:dyDescent="0.25">
      <c r="A1142" s="12"/>
      <c r="B1142" s="12"/>
      <c r="C1142" s="12"/>
      <c r="D1142" s="12"/>
    </row>
  </sheetData>
  <autoFilter ref="A68:D68" xr:uid="{BB8381B5-D251-4DCA-B369-60B0416A75F7}">
    <sortState ref="A69:D78">
      <sortCondition descending="1" ref="D68"/>
    </sortState>
  </autoFilter>
  <mergeCells count="2">
    <mergeCell ref="A2:A4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0C396-C02B-4995-A2F8-24F85EDB26C6}">
  <dimension ref="A1:D1083"/>
  <sheetViews>
    <sheetView topLeftCell="A103" workbookViewId="0">
      <selection activeCell="B3" sqref="B3:B4"/>
    </sheetView>
  </sheetViews>
  <sheetFormatPr defaultRowHeight="15" x14ac:dyDescent="0.25"/>
  <cols>
    <col min="2" max="2" width="44" customWidth="1"/>
    <col min="4" max="4" width="18.42578125" customWidth="1"/>
  </cols>
  <sheetData>
    <row r="1" spans="1:4" ht="16.5" thickBot="1" x14ac:dyDescent="0.3">
      <c r="A1" s="43" t="s">
        <v>1819</v>
      </c>
      <c r="B1" s="43"/>
      <c r="C1" s="43"/>
      <c r="D1" s="43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5"/>
      <c r="D3" s="22">
        <f>(D4+D17+D33+D52+D84+D116)/6</f>
        <v>3.6471211166284689</v>
      </c>
    </row>
    <row r="4" spans="1:4" ht="15.75" thickBot="1" x14ac:dyDescent="0.3">
      <c r="A4" s="42"/>
      <c r="B4" s="5" t="s">
        <v>1817</v>
      </c>
      <c r="C4" s="5" t="s">
        <v>1035</v>
      </c>
      <c r="D4" s="20">
        <f>SUM(D5:D15)/11</f>
        <v>3.3236363636363637</v>
      </c>
    </row>
    <row r="5" spans="1:4" ht="15.75" thickBot="1" x14ac:dyDescent="0.3">
      <c r="A5" s="7">
        <v>1</v>
      </c>
      <c r="B5" s="8" t="s">
        <v>1042</v>
      </c>
      <c r="C5" s="6" t="s">
        <v>1035</v>
      </c>
      <c r="D5" s="6">
        <v>4.5599999999999996</v>
      </c>
    </row>
    <row r="6" spans="1:4" ht="15.75" thickBot="1" x14ac:dyDescent="0.3">
      <c r="A6" s="7">
        <v>2</v>
      </c>
      <c r="B6" s="8" t="s">
        <v>1043</v>
      </c>
      <c r="C6" s="6" t="s">
        <v>1035</v>
      </c>
      <c r="D6" s="6">
        <v>4.4400000000000004</v>
      </c>
    </row>
    <row r="7" spans="1:4" ht="15.75" thickBot="1" x14ac:dyDescent="0.3">
      <c r="A7" s="7">
        <v>3</v>
      </c>
      <c r="B7" s="8" t="s">
        <v>1044</v>
      </c>
      <c r="C7" s="6" t="s">
        <v>1035</v>
      </c>
      <c r="D7" s="6">
        <v>4.22</v>
      </c>
    </row>
    <row r="8" spans="1:4" ht="15.75" thickBot="1" x14ac:dyDescent="0.3">
      <c r="A8" s="7">
        <v>4</v>
      </c>
      <c r="B8" s="8" t="s">
        <v>1036</v>
      </c>
      <c r="C8" s="6" t="s">
        <v>1035</v>
      </c>
      <c r="D8" s="6">
        <v>3.78</v>
      </c>
    </row>
    <row r="9" spans="1:4" ht="15.75" thickBot="1" x14ac:dyDescent="0.3">
      <c r="A9" s="7">
        <v>5</v>
      </c>
      <c r="B9" s="8" t="s">
        <v>1045</v>
      </c>
      <c r="C9" s="6" t="s">
        <v>1035</v>
      </c>
      <c r="D9" s="6">
        <v>3.78</v>
      </c>
    </row>
    <row r="10" spans="1:4" ht="15.75" thickBot="1" x14ac:dyDescent="0.3">
      <c r="A10" s="7">
        <v>6</v>
      </c>
      <c r="B10" s="8" t="s">
        <v>1037</v>
      </c>
      <c r="C10" s="6" t="s">
        <v>1035</v>
      </c>
      <c r="D10" s="6">
        <v>3.22</v>
      </c>
    </row>
    <row r="11" spans="1:4" ht="15.75" thickBot="1" x14ac:dyDescent="0.3">
      <c r="A11" s="7">
        <v>7</v>
      </c>
      <c r="B11" s="8" t="s">
        <v>1046</v>
      </c>
      <c r="C11" s="6" t="s">
        <v>1035</v>
      </c>
      <c r="D11" s="6">
        <v>2.89</v>
      </c>
    </row>
    <row r="12" spans="1:4" ht="15.75" thickBot="1" x14ac:dyDescent="0.3">
      <c r="A12" s="7">
        <v>8</v>
      </c>
      <c r="B12" s="8" t="s">
        <v>1040</v>
      </c>
      <c r="C12" s="6" t="s">
        <v>1035</v>
      </c>
      <c r="D12" s="6">
        <v>2.78</v>
      </c>
    </row>
    <row r="13" spans="1:4" ht="15.75" thickBot="1" x14ac:dyDescent="0.3">
      <c r="A13" s="7">
        <v>9</v>
      </c>
      <c r="B13" s="8" t="s">
        <v>1038</v>
      </c>
      <c r="C13" s="6" t="s">
        <v>1035</v>
      </c>
      <c r="D13" s="6">
        <v>2.56</v>
      </c>
    </row>
    <row r="14" spans="1:4" ht="15.75" thickBot="1" x14ac:dyDescent="0.3">
      <c r="A14" s="7">
        <v>10</v>
      </c>
      <c r="B14" s="8" t="s">
        <v>1039</v>
      </c>
      <c r="C14" s="6" t="s">
        <v>1035</v>
      </c>
      <c r="D14" s="6">
        <v>2.33</v>
      </c>
    </row>
    <row r="15" spans="1:4" ht="15.75" thickBot="1" x14ac:dyDescent="0.3">
      <c r="A15" s="7">
        <v>11</v>
      </c>
      <c r="B15" s="8" t="s">
        <v>1041</v>
      </c>
      <c r="C15" s="6" t="s">
        <v>1035</v>
      </c>
      <c r="D15" s="6">
        <v>2</v>
      </c>
    </row>
    <row r="16" spans="1:4" ht="15.75" thickBot="1" x14ac:dyDescent="0.3">
      <c r="A16" s="9"/>
      <c r="B16" s="10"/>
      <c r="C16" s="10"/>
      <c r="D16" s="10"/>
    </row>
    <row r="17" spans="1:4" ht="15.75" thickBot="1" x14ac:dyDescent="0.3">
      <c r="A17" s="4" t="s">
        <v>2</v>
      </c>
      <c r="B17" s="5" t="s">
        <v>1817</v>
      </c>
      <c r="C17" s="5" t="s">
        <v>1047</v>
      </c>
      <c r="D17" s="20">
        <f>SUM(D18:D31)/14</f>
        <v>4.0064285714285708</v>
      </c>
    </row>
    <row r="18" spans="1:4" ht="15.75" thickBot="1" x14ac:dyDescent="0.3">
      <c r="A18" s="7">
        <v>1</v>
      </c>
      <c r="B18" s="8" t="s">
        <v>1053</v>
      </c>
      <c r="C18" s="6" t="s">
        <v>1047</v>
      </c>
      <c r="D18" s="6">
        <v>5</v>
      </c>
    </row>
    <row r="19" spans="1:4" ht="15.75" thickBot="1" x14ac:dyDescent="0.3">
      <c r="A19" s="7">
        <v>2</v>
      </c>
      <c r="B19" s="8" t="s">
        <v>1054</v>
      </c>
      <c r="C19" s="6" t="s">
        <v>1047</v>
      </c>
      <c r="D19" s="6">
        <v>5</v>
      </c>
    </row>
    <row r="20" spans="1:4" ht="15.75" thickBot="1" x14ac:dyDescent="0.3">
      <c r="A20" s="7">
        <v>3</v>
      </c>
      <c r="B20" s="8" t="s">
        <v>1059</v>
      </c>
      <c r="C20" s="6" t="s">
        <v>1047</v>
      </c>
      <c r="D20" s="6">
        <v>5</v>
      </c>
    </row>
    <row r="21" spans="1:4" ht="15.75" thickBot="1" x14ac:dyDescent="0.3">
      <c r="A21" s="7">
        <v>4</v>
      </c>
      <c r="B21" s="8" t="s">
        <v>1050</v>
      </c>
      <c r="C21" s="6" t="s">
        <v>1047</v>
      </c>
      <c r="D21" s="6">
        <v>4.78</v>
      </c>
    </row>
    <row r="22" spans="1:4" ht="15.75" thickBot="1" x14ac:dyDescent="0.3">
      <c r="A22" s="7">
        <v>5</v>
      </c>
      <c r="B22" s="8" t="s">
        <v>1048</v>
      </c>
      <c r="C22" s="6" t="s">
        <v>1047</v>
      </c>
      <c r="D22" s="6">
        <v>4.33</v>
      </c>
    </row>
    <row r="23" spans="1:4" ht="15.75" thickBot="1" x14ac:dyDescent="0.3">
      <c r="A23" s="7">
        <v>6</v>
      </c>
      <c r="B23" s="8" t="s">
        <v>1055</v>
      </c>
      <c r="C23" s="6" t="s">
        <v>1047</v>
      </c>
      <c r="D23" s="6">
        <v>4.33</v>
      </c>
    </row>
    <row r="24" spans="1:4" ht="15.75" thickBot="1" x14ac:dyDescent="0.3">
      <c r="A24" s="7">
        <v>7</v>
      </c>
      <c r="B24" s="8" t="s">
        <v>1057</v>
      </c>
      <c r="C24" s="6" t="s">
        <v>1047</v>
      </c>
      <c r="D24" s="6">
        <v>4.22</v>
      </c>
    </row>
    <row r="25" spans="1:4" ht="15.75" thickBot="1" x14ac:dyDescent="0.3">
      <c r="A25" s="7">
        <v>8</v>
      </c>
      <c r="B25" s="8" t="s">
        <v>1060</v>
      </c>
      <c r="C25" s="6" t="s">
        <v>1047</v>
      </c>
      <c r="D25" s="6">
        <v>3.78</v>
      </c>
    </row>
    <row r="26" spans="1:4" ht="15.75" thickBot="1" x14ac:dyDescent="0.3">
      <c r="A26" s="7">
        <v>9</v>
      </c>
      <c r="B26" s="8" t="s">
        <v>1049</v>
      </c>
      <c r="C26" s="6" t="s">
        <v>1047</v>
      </c>
      <c r="D26" s="6">
        <v>3.44</v>
      </c>
    </row>
    <row r="27" spans="1:4" ht="15.75" thickBot="1" x14ac:dyDescent="0.3">
      <c r="A27" s="7">
        <v>10</v>
      </c>
      <c r="B27" s="8" t="s">
        <v>1056</v>
      </c>
      <c r="C27" s="6" t="s">
        <v>1047</v>
      </c>
      <c r="D27" s="6">
        <v>3.44</v>
      </c>
    </row>
    <row r="28" spans="1:4" ht="15.75" thickBot="1" x14ac:dyDescent="0.3">
      <c r="A28" s="7">
        <v>11</v>
      </c>
      <c r="B28" s="8" t="s">
        <v>1058</v>
      </c>
      <c r="C28" s="6" t="s">
        <v>1047</v>
      </c>
      <c r="D28" s="6">
        <v>3.33</v>
      </c>
    </row>
    <row r="29" spans="1:4" ht="15.75" thickBot="1" x14ac:dyDescent="0.3">
      <c r="A29" s="7">
        <v>12</v>
      </c>
      <c r="B29" s="8" t="s">
        <v>1061</v>
      </c>
      <c r="C29" s="6" t="s">
        <v>1047</v>
      </c>
      <c r="D29" s="6">
        <v>3.33</v>
      </c>
    </row>
    <row r="30" spans="1:4" ht="15.75" thickBot="1" x14ac:dyDescent="0.3">
      <c r="A30" s="7">
        <v>13</v>
      </c>
      <c r="B30" s="8" t="s">
        <v>1052</v>
      </c>
      <c r="C30" s="6" t="s">
        <v>1047</v>
      </c>
      <c r="D30" s="6">
        <v>3.11</v>
      </c>
    </row>
    <row r="31" spans="1:4" ht="15.75" thickBot="1" x14ac:dyDescent="0.3">
      <c r="A31" s="7">
        <v>14</v>
      </c>
      <c r="B31" s="8" t="s">
        <v>1051</v>
      </c>
      <c r="C31" s="6" t="s">
        <v>1047</v>
      </c>
      <c r="D31" s="6">
        <v>3</v>
      </c>
    </row>
    <row r="32" spans="1:4" ht="15.75" thickBot="1" x14ac:dyDescent="0.3">
      <c r="A32" s="9"/>
      <c r="B32" s="10"/>
      <c r="C32" s="10"/>
      <c r="D32" s="10"/>
    </row>
    <row r="33" spans="1:4" ht="15.75" thickBot="1" x14ac:dyDescent="0.3">
      <c r="A33" s="4" t="s">
        <v>2</v>
      </c>
      <c r="B33" s="5" t="s">
        <v>1817</v>
      </c>
      <c r="C33" s="5" t="s">
        <v>1062</v>
      </c>
      <c r="D33" s="20">
        <f>SUM(D34:D50)/17</f>
        <v>3.5494117647058827</v>
      </c>
    </row>
    <row r="34" spans="1:4" ht="15.75" thickBot="1" x14ac:dyDescent="0.3">
      <c r="A34" s="7">
        <v>1</v>
      </c>
      <c r="B34" s="8" t="s">
        <v>1067</v>
      </c>
      <c r="C34" s="6" t="s">
        <v>1062</v>
      </c>
      <c r="D34" s="6">
        <v>5</v>
      </c>
    </row>
    <row r="35" spans="1:4" ht="15.75" thickBot="1" x14ac:dyDescent="0.3">
      <c r="A35" s="7">
        <v>2</v>
      </c>
      <c r="B35" s="8" t="s">
        <v>1078</v>
      </c>
      <c r="C35" s="6" t="s">
        <v>1062</v>
      </c>
      <c r="D35" s="6">
        <v>4.8899999999999997</v>
      </c>
    </row>
    <row r="36" spans="1:4" ht="15.75" thickBot="1" x14ac:dyDescent="0.3">
      <c r="A36" s="7">
        <v>3</v>
      </c>
      <c r="B36" s="8" t="s">
        <v>1075</v>
      </c>
      <c r="C36" s="6" t="s">
        <v>1062</v>
      </c>
      <c r="D36" s="6">
        <v>4.78</v>
      </c>
    </row>
    <row r="37" spans="1:4" ht="15.75" thickBot="1" x14ac:dyDescent="0.3">
      <c r="A37" s="7">
        <v>4</v>
      </c>
      <c r="B37" s="8" t="s">
        <v>1079</v>
      </c>
      <c r="C37" s="6" t="s">
        <v>1062</v>
      </c>
      <c r="D37" s="6">
        <v>4.67</v>
      </c>
    </row>
    <row r="38" spans="1:4" ht="15.75" thickBot="1" x14ac:dyDescent="0.3">
      <c r="A38" s="7">
        <v>5</v>
      </c>
      <c r="B38" s="8" t="s">
        <v>1076</v>
      </c>
      <c r="C38" s="6" t="s">
        <v>1062</v>
      </c>
      <c r="D38" s="6">
        <v>4.5599999999999996</v>
      </c>
    </row>
    <row r="39" spans="1:4" ht="15.75" thickBot="1" x14ac:dyDescent="0.3">
      <c r="A39" s="7">
        <v>6</v>
      </c>
      <c r="B39" s="8" t="s">
        <v>1072</v>
      </c>
      <c r="C39" s="6" t="s">
        <v>1062</v>
      </c>
      <c r="D39" s="6">
        <v>4.1100000000000003</v>
      </c>
    </row>
    <row r="40" spans="1:4" ht="15.75" thickBot="1" x14ac:dyDescent="0.3">
      <c r="A40" s="7">
        <v>7</v>
      </c>
      <c r="B40" s="8" t="s">
        <v>1074</v>
      </c>
      <c r="C40" s="6" t="s">
        <v>1062</v>
      </c>
      <c r="D40" s="6">
        <v>3.44</v>
      </c>
    </row>
    <row r="41" spans="1:4" ht="15.75" thickBot="1" x14ac:dyDescent="0.3">
      <c r="A41" s="7">
        <v>8</v>
      </c>
      <c r="B41" s="8" t="s">
        <v>1063</v>
      </c>
      <c r="C41" s="6" t="s">
        <v>1062</v>
      </c>
      <c r="D41" s="6">
        <v>3.22</v>
      </c>
    </row>
    <row r="42" spans="1:4" ht="15.75" thickBot="1" x14ac:dyDescent="0.3">
      <c r="A42" s="7">
        <v>9</v>
      </c>
      <c r="B42" s="8" t="s">
        <v>1071</v>
      </c>
      <c r="C42" s="6" t="s">
        <v>1062</v>
      </c>
      <c r="D42" s="6">
        <v>3.22</v>
      </c>
    </row>
    <row r="43" spans="1:4" ht="15.75" thickBot="1" x14ac:dyDescent="0.3">
      <c r="A43" s="7">
        <v>10</v>
      </c>
      <c r="B43" s="8" t="s">
        <v>1066</v>
      </c>
      <c r="C43" s="6" t="s">
        <v>1062</v>
      </c>
      <c r="D43" s="6">
        <v>3.11</v>
      </c>
    </row>
    <row r="44" spans="1:4" ht="15.75" thickBot="1" x14ac:dyDescent="0.3">
      <c r="A44" s="7">
        <v>11</v>
      </c>
      <c r="B44" s="8" t="s">
        <v>1064</v>
      </c>
      <c r="C44" s="6" t="s">
        <v>1062</v>
      </c>
      <c r="D44" s="6">
        <v>3</v>
      </c>
    </row>
    <row r="45" spans="1:4" ht="15.75" thickBot="1" x14ac:dyDescent="0.3">
      <c r="A45" s="7">
        <v>12</v>
      </c>
      <c r="B45" s="8" t="s">
        <v>1065</v>
      </c>
      <c r="C45" s="6" t="s">
        <v>1062</v>
      </c>
      <c r="D45" s="6">
        <v>3</v>
      </c>
    </row>
    <row r="46" spans="1:4" ht="15.75" thickBot="1" x14ac:dyDescent="0.3">
      <c r="A46" s="7">
        <v>13</v>
      </c>
      <c r="B46" s="8" t="s">
        <v>1073</v>
      </c>
      <c r="C46" s="6" t="s">
        <v>1062</v>
      </c>
      <c r="D46" s="6">
        <v>3</v>
      </c>
    </row>
    <row r="47" spans="1:4" ht="15.75" thickBot="1" x14ac:dyDescent="0.3">
      <c r="A47" s="7">
        <v>14</v>
      </c>
      <c r="B47" s="8" t="s">
        <v>1070</v>
      </c>
      <c r="C47" s="6" t="s">
        <v>1062</v>
      </c>
      <c r="D47" s="6">
        <v>2.89</v>
      </c>
    </row>
    <row r="48" spans="1:4" ht="15.75" thickBot="1" x14ac:dyDescent="0.3">
      <c r="A48" s="7">
        <v>15</v>
      </c>
      <c r="B48" s="8" t="s">
        <v>1069</v>
      </c>
      <c r="C48" s="6" t="s">
        <v>1062</v>
      </c>
      <c r="D48" s="6">
        <v>2.78</v>
      </c>
    </row>
    <row r="49" spans="1:4" ht="15.75" thickBot="1" x14ac:dyDescent="0.3">
      <c r="A49" s="7">
        <v>16</v>
      </c>
      <c r="B49" s="8" t="s">
        <v>1068</v>
      </c>
      <c r="C49" s="6" t="s">
        <v>1062</v>
      </c>
      <c r="D49" s="6">
        <v>2.67</v>
      </c>
    </row>
    <row r="50" spans="1:4" ht="15.75" thickBot="1" x14ac:dyDescent="0.3">
      <c r="A50" s="7">
        <v>17</v>
      </c>
      <c r="B50" s="8" t="s">
        <v>1077</v>
      </c>
      <c r="C50" s="6" t="s">
        <v>1062</v>
      </c>
      <c r="D50" s="6">
        <v>2</v>
      </c>
    </row>
    <row r="51" spans="1:4" ht="15.75" thickBot="1" x14ac:dyDescent="0.3">
      <c r="A51" s="9"/>
      <c r="B51" s="10"/>
      <c r="C51" s="10"/>
      <c r="D51" s="10"/>
    </row>
    <row r="52" spans="1:4" ht="15.75" thickBot="1" x14ac:dyDescent="0.3">
      <c r="A52" s="32" t="s">
        <v>2</v>
      </c>
      <c r="B52" s="5" t="s">
        <v>1817</v>
      </c>
      <c r="C52" s="5" t="s">
        <v>1080</v>
      </c>
      <c r="D52" s="20">
        <f>SUM(D53:D82)/30</f>
        <v>3.2959999999999998</v>
      </c>
    </row>
    <row r="53" spans="1:4" ht="15.75" thickBot="1" x14ac:dyDescent="0.3">
      <c r="A53" s="7">
        <v>1</v>
      </c>
      <c r="B53" s="8" t="s">
        <v>1089</v>
      </c>
      <c r="C53" s="6" t="s">
        <v>1080</v>
      </c>
      <c r="D53" s="6">
        <v>5</v>
      </c>
    </row>
    <row r="54" spans="1:4" ht="15.75" thickBot="1" x14ac:dyDescent="0.3">
      <c r="A54" s="7">
        <v>2</v>
      </c>
      <c r="B54" s="8" t="s">
        <v>1081</v>
      </c>
      <c r="C54" s="6" t="s">
        <v>1080</v>
      </c>
      <c r="D54" s="6">
        <v>4.8899999999999997</v>
      </c>
    </row>
    <row r="55" spans="1:4" ht="15.75" thickBot="1" x14ac:dyDescent="0.3">
      <c r="A55" s="7">
        <v>3</v>
      </c>
      <c r="B55" s="8" t="s">
        <v>1082</v>
      </c>
      <c r="C55" s="6" t="s">
        <v>1080</v>
      </c>
      <c r="D55" s="6">
        <v>4.8899999999999997</v>
      </c>
    </row>
    <row r="56" spans="1:4" ht="15.75" thickBot="1" x14ac:dyDescent="0.3">
      <c r="A56" s="7">
        <v>4</v>
      </c>
      <c r="B56" s="8" t="s">
        <v>1102</v>
      </c>
      <c r="C56" s="6" t="s">
        <v>1080</v>
      </c>
      <c r="D56" s="6">
        <v>4.5599999999999996</v>
      </c>
    </row>
    <row r="57" spans="1:4" ht="15.75" thickBot="1" x14ac:dyDescent="0.3">
      <c r="A57" s="7">
        <v>5</v>
      </c>
      <c r="B57" s="8" t="s">
        <v>1104</v>
      </c>
      <c r="C57" s="6" t="s">
        <v>1080</v>
      </c>
      <c r="D57" s="6">
        <v>4.1100000000000003</v>
      </c>
    </row>
    <row r="58" spans="1:4" ht="15.75" thickBot="1" x14ac:dyDescent="0.3">
      <c r="A58" s="7">
        <v>6</v>
      </c>
      <c r="B58" s="8" t="s">
        <v>1088</v>
      </c>
      <c r="C58" s="6" t="s">
        <v>1080</v>
      </c>
      <c r="D58" s="6">
        <v>4</v>
      </c>
    </row>
    <row r="59" spans="1:4" ht="15.75" thickBot="1" x14ac:dyDescent="0.3">
      <c r="A59" s="7">
        <v>7</v>
      </c>
      <c r="B59" s="8" t="s">
        <v>1099</v>
      </c>
      <c r="C59" s="6" t="s">
        <v>1080</v>
      </c>
      <c r="D59" s="6">
        <v>3.56</v>
      </c>
    </row>
    <row r="60" spans="1:4" ht="15.75" thickBot="1" x14ac:dyDescent="0.3">
      <c r="A60" s="7">
        <v>8</v>
      </c>
      <c r="B60" s="8" t="s">
        <v>1101</v>
      </c>
      <c r="C60" s="6" t="s">
        <v>1080</v>
      </c>
      <c r="D60" s="6">
        <v>3.44</v>
      </c>
    </row>
    <row r="61" spans="1:4" ht="15.75" thickBot="1" x14ac:dyDescent="0.3">
      <c r="A61" s="7">
        <v>9</v>
      </c>
      <c r="B61" s="8" t="s">
        <v>1090</v>
      </c>
      <c r="C61" s="6" t="s">
        <v>1080</v>
      </c>
      <c r="D61" s="6">
        <v>3.33</v>
      </c>
    </row>
    <row r="62" spans="1:4" ht="15.75" thickBot="1" x14ac:dyDescent="0.3">
      <c r="A62" s="7">
        <v>10</v>
      </c>
      <c r="B62" s="8" t="s">
        <v>1091</v>
      </c>
      <c r="C62" s="6" t="s">
        <v>1080</v>
      </c>
      <c r="D62" s="6">
        <v>3.33</v>
      </c>
    </row>
    <row r="63" spans="1:4" ht="15.75" thickBot="1" x14ac:dyDescent="0.3">
      <c r="A63" s="7">
        <v>11</v>
      </c>
      <c r="B63" s="8" t="s">
        <v>1094</v>
      </c>
      <c r="C63" s="6" t="s">
        <v>1080</v>
      </c>
      <c r="D63" s="6">
        <v>3.33</v>
      </c>
    </row>
    <row r="64" spans="1:4" ht="15.75" thickBot="1" x14ac:dyDescent="0.3">
      <c r="A64" s="7">
        <v>12</v>
      </c>
      <c r="B64" s="8" t="s">
        <v>1083</v>
      </c>
      <c r="C64" s="6" t="s">
        <v>1080</v>
      </c>
      <c r="D64" s="6">
        <v>3.22</v>
      </c>
    </row>
    <row r="65" spans="1:4" ht="15.75" thickBot="1" x14ac:dyDescent="0.3">
      <c r="A65" s="7">
        <v>13</v>
      </c>
      <c r="B65" s="8" t="s">
        <v>1084</v>
      </c>
      <c r="C65" s="6" t="s">
        <v>1080</v>
      </c>
      <c r="D65" s="6">
        <v>3.22</v>
      </c>
    </row>
    <row r="66" spans="1:4" ht="15.75" thickBot="1" x14ac:dyDescent="0.3">
      <c r="A66" s="7">
        <v>14</v>
      </c>
      <c r="B66" s="8" t="s">
        <v>1085</v>
      </c>
      <c r="C66" s="6" t="s">
        <v>1080</v>
      </c>
      <c r="D66" s="6">
        <v>3.22</v>
      </c>
    </row>
    <row r="67" spans="1:4" ht="15.75" thickBot="1" x14ac:dyDescent="0.3">
      <c r="A67" s="7">
        <v>15</v>
      </c>
      <c r="B67" s="8" t="s">
        <v>1100</v>
      </c>
      <c r="C67" s="6" t="s">
        <v>1080</v>
      </c>
      <c r="D67" s="6">
        <v>3.22</v>
      </c>
    </row>
    <row r="68" spans="1:4" ht="15.75" thickBot="1" x14ac:dyDescent="0.3">
      <c r="A68" s="7">
        <v>16</v>
      </c>
      <c r="B68" s="8" t="s">
        <v>1105</v>
      </c>
      <c r="C68" s="6" t="s">
        <v>1080</v>
      </c>
      <c r="D68" s="6">
        <v>3.22</v>
      </c>
    </row>
    <row r="69" spans="1:4" ht="15.75" thickBot="1" x14ac:dyDescent="0.3">
      <c r="A69" s="7">
        <v>17</v>
      </c>
      <c r="B69" s="8" t="s">
        <v>1110</v>
      </c>
      <c r="C69" s="6" t="s">
        <v>1080</v>
      </c>
      <c r="D69" s="6">
        <v>3.22</v>
      </c>
    </row>
    <row r="70" spans="1:4" ht="15.75" thickBot="1" x14ac:dyDescent="0.3">
      <c r="A70" s="7">
        <v>18</v>
      </c>
      <c r="B70" s="8" t="s">
        <v>1086</v>
      </c>
      <c r="C70" s="6" t="s">
        <v>1080</v>
      </c>
      <c r="D70" s="6">
        <v>3</v>
      </c>
    </row>
    <row r="71" spans="1:4" ht="15.75" thickBot="1" x14ac:dyDescent="0.3">
      <c r="A71" s="7">
        <v>19</v>
      </c>
      <c r="B71" s="8" t="s">
        <v>1098</v>
      </c>
      <c r="C71" s="6" t="s">
        <v>1080</v>
      </c>
      <c r="D71" s="6">
        <v>3</v>
      </c>
    </row>
    <row r="72" spans="1:4" ht="15.75" thickBot="1" x14ac:dyDescent="0.3">
      <c r="A72" s="7">
        <v>20</v>
      </c>
      <c r="B72" s="8" t="s">
        <v>1107</v>
      </c>
      <c r="C72" s="6" t="s">
        <v>1080</v>
      </c>
      <c r="D72" s="6">
        <v>3</v>
      </c>
    </row>
    <row r="73" spans="1:4" ht="15.75" thickBot="1" x14ac:dyDescent="0.3">
      <c r="A73" s="7">
        <v>21</v>
      </c>
      <c r="B73" s="8" t="s">
        <v>1093</v>
      </c>
      <c r="C73" s="6" t="s">
        <v>1080</v>
      </c>
      <c r="D73" s="6">
        <v>2.89</v>
      </c>
    </row>
    <row r="74" spans="1:4" ht="15.75" thickBot="1" x14ac:dyDescent="0.3">
      <c r="A74" s="7">
        <v>22</v>
      </c>
      <c r="B74" s="8" t="s">
        <v>1103</v>
      </c>
      <c r="C74" s="6" t="s">
        <v>1080</v>
      </c>
      <c r="D74" s="6">
        <v>2.89</v>
      </c>
    </row>
    <row r="75" spans="1:4" ht="15.75" thickBot="1" x14ac:dyDescent="0.3">
      <c r="A75" s="7">
        <v>23</v>
      </c>
      <c r="B75" s="8" t="s">
        <v>1106</v>
      </c>
      <c r="C75" s="6" t="s">
        <v>1080</v>
      </c>
      <c r="D75" s="6">
        <v>2.78</v>
      </c>
    </row>
    <row r="76" spans="1:4" ht="15.75" thickBot="1" x14ac:dyDescent="0.3">
      <c r="A76" s="7">
        <v>24</v>
      </c>
      <c r="B76" s="8" t="s">
        <v>1108</v>
      </c>
      <c r="C76" s="6" t="s">
        <v>1080</v>
      </c>
      <c r="D76" s="6">
        <v>2.78</v>
      </c>
    </row>
    <row r="77" spans="1:4" ht="15.75" thickBot="1" x14ac:dyDescent="0.3">
      <c r="A77" s="7">
        <v>25</v>
      </c>
      <c r="B77" s="8" t="s">
        <v>1109</v>
      </c>
      <c r="C77" s="6" t="s">
        <v>1080</v>
      </c>
      <c r="D77" s="6">
        <v>2.78</v>
      </c>
    </row>
    <row r="78" spans="1:4" ht="15.75" thickBot="1" x14ac:dyDescent="0.3">
      <c r="A78" s="7">
        <v>26</v>
      </c>
      <c r="B78" s="8" t="s">
        <v>1087</v>
      </c>
      <c r="C78" s="6" t="s">
        <v>1080</v>
      </c>
      <c r="D78" s="6">
        <v>2.67</v>
      </c>
    </row>
    <row r="79" spans="1:4" ht="15.75" thickBot="1" x14ac:dyDescent="0.3">
      <c r="A79" s="7">
        <v>27</v>
      </c>
      <c r="B79" s="8" t="s">
        <v>1097</v>
      </c>
      <c r="C79" s="6" t="s">
        <v>1080</v>
      </c>
      <c r="D79" s="6">
        <v>2.67</v>
      </c>
    </row>
    <row r="80" spans="1:4" ht="15.75" thickBot="1" x14ac:dyDescent="0.3">
      <c r="A80" s="7">
        <v>28</v>
      </c>
      <c r="B80" s="8" t="s">
        <v>1095</v>
      </c>
      <c r="C80" s="6" t="s">
        <v>1080</v>
      </c>
      <c r="D80" s="6">
        <v>2.33</v>
      </c>
    </row>
    <row r="81" spans="1:4" ht="15.75" thickBot="1" x14ac:dyDescent="0.3">
      <c r="A81" s="7">
        <v>29</v>
      </c>
      <c r="B81" s="8" t="s">
        <v>1096</v>
      </c>
      <c r="C81" s="6" t="s">
        <v>1080</v>
      </c>
      <c r="D81" s="6">
        <v>2.33</v>
      </c>
    </row>
    <row r="82" spans="1:4" ht="15.75" thickBot="1" x14ac:dyDescent="0.3">
      <c r="A82" s="7">
        <v>30</v>
      </c>
      <c r="B82" s="8" t="s">
        <v>1092</v>
      </c>
      <c r="C82" s="6" t="s">
        <v>1080</v>
      </c>
      <c r="D82" s="6">
        <v>2</v>
      </c>
    </row>
    <row r="83" spans="1:4" ht="15.75" thickBot="1" x14ac:dyDescent="0.3">
      <c r="A83" s="33"/>
      <c r="B83" s="8"/>
      <c r="C83" s="6"/>
      <c r="D83" s="6"/>
    </row>
    <row r="84" spans="1:4" ht="15.75" thickBot="1" x14ac:dyDescent="0.3">
      <c r="A84" s="32" t="s">
        <v>2</v>
      </c>
      <c r="B84" s="5" t="s">
        <v>1817</v>
      </c>
      <c r="C84" s="5" t="s">
        <v>1111</v>
      </c>
      <c r="D84" s="20">
        <f>SUM(D85:D114)/30</f>
        <v>4.0609999999999999</v>
      </c>
    </row>
    <row r="85" spans="1:4" ht="15.75" thickBot="1" x14ac:dyDescent="0.3">
      <c r="A85" s="7">
        <v>1</v>
      </c>
      <c r="B85" s="8" t="s">
        <v>1114</v>
      </c>
      <c r="C85" s="6" t="s">
        <v>1111</v>
      </c>
      <c r="D85" s="6">
        <v>5</v>
      </c>
    </row>
    <row r="86" spans="1:4" ht="15.75" thickBot="1" x14ac:dyDescent="0.3">
      <c r="A86" s="7">
        <v>2</v>
      </c>
      <c r="B86" s="8" t="s">
        <v>1124</v>
      </c>
      <c r="C86" s="6" t="s">
        <v>1111</v>
      </c>
      <c r="D86" s="6">
        <v>5</v>
      </c>
    </row>
    <row r="87" spans="1:4" ht="15.75" thickBot="1" x14ac:dyDescent="0.3">
      <c r="A87" s="7">
        <v>3</v>
      </c>
      <c r="B87" s="8" t="s">
        <v>1126</v>
      </c>
      <c r="C87" s="6" t="s">
        <v>1111</v>
      </c>
      <c r="D87" s="6">
        <v>5</v>
      </c>
    </row>
    <row r="88" spans="1:4" ht="15.75" thickBot="1" x14ac:dyDescent="0.3">
      <c r="A88" s="7">
        <v>4</v>
      </c>
      <c r="B88" s="8" t="s">
        <v>1127</v>
      </c>
      <c r="C88" s="6" t="s">
        <v>1111</v>
      </c>
      <c r="D88" s="6">
        <v>5</v>
      </c>
    </row>
    <row r="89" spans="1:4" ht="15.75" thickBot="1" x14ac:dyDescent="0.3">
      <c r="A89" s="7">
        <v>5</v>
      </c>
      <c r="B89" s="8" t="s">
        <v>1136</v>
      </c>
      <c r="C89" s="6" t="s">
        <v>1111</v>
      </c>
      <c r="D89" s="6">
        <v>4.83</v>
      </c>
    </row>
    <row r="90" spans="1:4" ht="15.75" thickBot="1" x14ac:dyDescent="0.3">
      <c r="A90" s="7">
        <v>6</v>
      </c>
      <c r="B90" s="8" t="s">
        <v>1141</v>
      </c>
      <c r="C90" s="6" t="s">
        <v>1111</v>
      </c>
      <c r="D90" s="6">
        <v>4.83</v>
      </c>
    </row>
    <row r="91" spans="1:4" ht="15.75" thickBot="1" x14ac:dyDescent="0.3">
      <c r="A91" s="7">
        <v>7</v>
      </c>
      <c r="B91" s="8" t="s">
        <v>1120</v>
      </c>
      <c r="C91" s="6" t="s">
        <v>1111</v>
      </c>
      <c r="D91" s="6">
        <v>4.5</v>
      </c>
    </row>
    <row r="92" spans="1:4" ht="15.75" thickBot="1" x14ac:dyDescent="0.3">
      <c r="A92" s="7">
        <v>8</v>
      </c>
      <c r="B92" s="8" t="s">
        <v>1138</v>
      </c>
      <c r="C92" s="6" t="s">
        <v>1111</v>
      </c>
      <c r="D92" s="6">
        <v>4.5</v>
      </c>
    </row>
    <row r="93" spans="1:4" ht="15.75" thickBot="1" x14ac:dyDescent="0.3">
      <c r="A93" s="7">
        <v>9</v>
      </c>
      <c r="B93" s="8" t="s">
        <v>1112</v>
      </c>
      <c r="C93" s="6" t="s">
        <v>1111</v>
      </c>
      <c r="D93" s="6">
        <v>4.33</v>
      </c>
    </row>
    <row r="94" spans="1:4" ht="15.75" thickBot="1" x14ac:dyDescent="0.3">
      <c r="A94" s="7">
        <v>10</v>
      </c>
      <c r="B94" s="8" t="s">
        <v>1116</v>
      </c>
      <c r="C94" s="6" t="s">
        <v>1111</v>
      </c>
      <c r="D94" s="6">
        <v>4.33</v>
      </c>
    </row>
    <row r="95" spans="1:4" ht="15.75" thickBot="1" x14ac:dyDescent="0.3">
      <c r="A95" s="7">
        <v>11</v>
      </c>
      <c r="B95" s="8" t="s">
        <v>1134</v>
      </c>
      <c r="C95" s="6" t="s">
        <v>1111</v>
      </c>
      <c r="D95" s="6">
        <v>4.33</v>
      </c>
    </row>
    <row r="96" spans="1:4" ht="15.75" thickBot="1" x14ac:dyDescent="0.3">
      <c r="A96" s="7">
        <v>12</v>
      </c>
      <c r="B96" s="8" t="s">
        <v>1135</v>
      </c>
      <c r="C96" s="6" t="s">
        <v>1111</v>
      </c>
      <c r="D96" s="6">
        <v>4.17</v>
      </c>
    </row>
    <row r="97" spans="1:4" ht="15.75" thickBot="1" x14ac:dyDescent="0.3">
      <c r="A97" s="7">
        <v>13</v>
      </c>
      <c r="B97" s="8" t="s">
        <v>1123</v>
      </c>
      <c r="C97" s="6" t="s">
        <v>1111</v>
      </c>
      <c r="D97" s="6">
        <v>4</v>
      </c>
    </row>
    <row r="98" spans="1:4" ht="15.75" thickBot="1" x14ac:dyDescent="0.3">
      <c r="A98" s="7">
        <v>14</v>
      </c>
      <c r="B98" s="8" t="s">
        <v>1128</v>
      </c>
      <c r="C98" s="6" t="s">
        <v>1111</v>
      </c>
      <c r="D98" s="6">
        <v>4</v>
      </c>
    </row>
    <row r="99" spans="1:4" ht="15.75" thickBot="1" x14ac:dyDescent="0.3">
      <c r="A99" s="7">
        <v>15</v>
      </c>
      <c r="B99" s="8" t="s">
        <v>1130</v>
      </c>
      <c r="C99" s="6" t="s">
        <v>1111</v>
      </c>
      <c r="D99" s="6">
        <v>4</v>
      </c>
    </row>
    <row r="100" spans="1:4" ht="15.75" thickBot="1" x14ac:dyDescent="0.3">
      <c r="A100" s="7">
        <v>16</v>
      </c>
      <c r="B100" s="8" t="s">
        <v>1131</v>
      </c>
      <c r="C100" s="6" t="s">
        <v>1111</v>
      </c>
      <c r="D100" s="6">
        <v>4</v>
      </c>
    </row>
    <row r="101" spans="1:4" ht="15.75" thickBot="1" x14ac:dyDescent="0.3">
      <c r="A101" s="7">
        <v>17</v>
      </c>
      <c r="B101" s="8" t="s">
        <v>1139</v>
      </c>
      <c r="C101" s="6" t="s">
        <v>1111</v>
      </c>
      <c r="D101" s="6">
        <v>4</v>
      </c>
    </row>
    <row r="102" spans="1:4" ht="15.75" thickBot="1" x14ac:dyDescent="0.3">
      <c r="A102" s="7">
        <v>18</v>
      </c>
      <c r="B102" s="8" t="s">
        <v>1115</v>
      </c>
      <c r="C102" s="6" t="s">
        <v>1111</v>
      </c>
      <c r="D102" s="6">
        <v>3.83</v>
      </c>
    </row>
    <row r="103" spans="1:4" ht="15.75" thickBot="1" x14ac:dyDescent="0.3">
      <c r="A103" s="7">
        <v>19</v>
      </c>
      <c r="B103" s="8" t="s">
        <v>1121</v>
      </c>
      <c r="C103" s="6" t="s">
        <v>1111</v>
      </c>
      <c r="D103" s="6">
        <v>3.83</v>
      </c>
    </row>
    <row r="104" spans="1:4" ht="15.75" thickBot="1" x14ac:dyDescent="0.3">
      <c r="A104" s="7">
        <v>20</v>
      </c>
      <c r="B104" s="8" t="s">
        <v>1122</v>
      </c>
      <c r="C104" s="6" t="s">
        <v>1111</v>
      </c>
      <c r="D104" s="6">
        <v>3.83</v>
      </c>
    </row>
    <row r="105" spans="1:4" ht="15.75" thickBot="1" x14ac:dyDescent="0.3">
      <c r="A105" s="7">
        <v>21</v>
      </c>
      <c r="B105" s="8" t="s">
        <v>1113</v>
      </c>
      <c r="C105" s="6" t="s">
        <v>1111</v>
      </c>
      <c r="D105" s="6">
        <v>3.67</v>
      </c>
    </row>
    <row r="106" spans="1:4" ht="15.75" thickBot="1" x14ac:dyDescent="0.3">
      <c r="A106" s="7">
        <v>22</v>
      </c>
      <c r="B106" s="8" t="s">
        <v>1117</v>
      </c>
      <c r="C106" s="6" t="s">
        <v>1111</v>
      </c>
      <c r="D106" s="6">
        <v>3.67</v>
      </c>
    </row>
    <row r="107" spans="1:4" ht="15.75" thickBot="1" x14ac:dyDescent="0.3">
      <c r="A107" s="7">
        <v>23</v>
      </c>
      <c r="B107" s="8" t="s">
        <v>1118</v>
      </c>
      <c r="C107" s="6" t="s">
        <v>1111</v>
      </c>
      <c r="D107" s="6">
        <v>3.67</v>
      </c>
    </row>
    <row r="108" spans="1:4" ht="15.75" thickBot="1" x14ac:dyDescent="0.3">
      <c r="A108" s="7">
        <v>24</v>
      </c>
      <c r="B108" s="8" t="s">
        <v>1119</v>
      </c>
      <c r="C108" s="6" t="s">
        <v>1111</v>
      </c>
      <c r="D108" s="6">
        <v>3.67</v>
      </c>
    </row>
    <row r="109" spans="1:4" ht="15.75" thickBot="1" x14ac:dyDescent="0.3">
      <c r="A109" s="7">
        <v>25</v>
      </c>
      <c r="B109" s="8" t="s">
        <v>1132</v>
      </c>
      <c r="C109" s="6" t="s">
        <v>1111</v>
      </c>
      <c r="D109" s="6">
        <v>3.67</v>
      </c>
    </row>
    <row r="110" spans="1:4" ht="15.75" thickBot="1" x14ac:dyDescent="0.3">
      <c r="A110" s="7">
        <v>26</v>
      </c>
      <c r="B110" s="8" t="s">
        <v>1133</v>
      </c>
      <c r="C110" s="6" t="s">
        <v>1111</v>
      </c>
      <c r="D110" s="6">
        <v>3.67</v>
      </c>
    </row>
    <row r="111" spans="1:4" ht="15.75" thickBot="1" x14ac:dyDescent="0.3">
      <c r="A111" s="7">
        <v>27</v>
      </c>
      <c r="B111" s="8" t="s">
        <v>1137</v>
      </c>
      <c r="C111" s="6" t="s">
        <v>1111</v>
      </c>
      <c r="D111" s="6">
        <v>3.67</v>
      </c>
    </row>
    <row r="112" spans="1:4" ht="15.75" thickBot="1" x14ac:dyDescent="0.3">
      <c r="A112" s="7">
        <v>28</v>
      </c>
      <c r="B112" s="8" t="s">
        <v>1125</v>
      </c>
      <c r="C112" s="6" t="s">
        <v>1111</v>
      </c>
      <c r="D112" s="6">
        <v>3.5</v>
      </c>
    </row>
    <row r="113" spans="1:4" ht="15.75" thickBot="1" x14ac:dyDescent="0.3">
      <c r="A113" s="7">
        <v>29</v>
      </c>
      <c r="B113" s="8" t="s">
        <v>1129</v>
      </c>
      <c r="C113" s="6" t="s">
        <v>1111</v>
      </c>
      <c r="D113" s="6">
        <v>3.33</v>
      </c>
    </row>
    <row r="114" spans="1:4" ht="15.75" thickBot="1" x14ac:dyDescent="0.3">
      <c r="A114" s="7">
        <v>30</v>
      </c>
      <c r="B114" s="8" t="s">
        <v>1140</v>
      </c>
      <c r="C114" s="6" t="s">
        <v>1111</v>
      </c>
      <c r="D114" s="6">
        <v>2</v>
      </c>
    </row>
    <row r="115" spans="1:4" ht="15.75" thickBot="1" x14ac:dyDescent="0.3">
      <c r="A115" s="33"/>
      <c r="B115" s="8"/>
      <c r="C115" s="6"/>
      <c r="D115" s="6"/>
    </row>
    <row r="116" spans="1:4" ht="15.75" thickBot="1" x14ac:dyDescent="0.3">
      <c r="A116" s="32" t="s">
        <v>2</v>
      </c>
      <c r="B116" s="5" t="s">
        <v>1817</v>
      </c>
      <c r="C116" s="5"/>
      <c r="D116" s="20">
        <f>SUM(D117:D148)/32</f>
        <v>3.6462500000000002</v>
      </c>
    </row>
    <row r="117" spans="1:4" ht="15.75" thickBot="1" x14ac:dyDescent="0.3">
      <c r="A117" s="7">
        <v>1</v>
      </c>
      <c r="B117" s="8" t="s">
        <v>1165</v>
      </c>
      <c r="C117" s="6" t="s">
        <v>1142</v>
      </c>
      <c r="D117" s="6">
        <v>4.83</v>
      </c>
    </row>
    <row r="118" spans="1:4" ht="15.75" thickBot="1" x14ac:dyDescent="0.3">
      <c r="A118" s="7">
        <v>2</v>
      </c>
      <c r="B118" s="8" t="s">
        <v>1169</v>
      </c>
      <c r="C118" s="6" t="s">
        <v>1142</v>
      </c>
      <c r="D118" s="6">
        <v>4.83</v>
      </c>
    </row>
    <row r="119" spans="1:4" ht="15.75" thickBot="1" x14ac:dyDescent="0.3">
      <c r="A119" s="7">
        <v>3</v>
      </c>
      <c r="B119" s="8" t="s">
        <v>1163</v>
      </c>
      <c r="C119" s="6" t="s">
        <v>1142</v>
      </c>
      <c r="D119" s="6">
        <v>4.67</v>
      </c>
    </row>
    <row r="120" spans="1:4" ht="15.75" thickBot="1" x14ac:dyDescent="0.3">
      <c r="A120" s="7">
        <v>4</v>
      </c>
      <c r="B120" s="8" t="s">
        <v>1151</v>
      </c>
      <c r="C120" s="6" t="s">
        <v>1142</v>
      </c>
      <c r="D120" s="6">
        <v>4.17</v>
      </c>
    </row>
    <row r="121" spans="1:4" ht="15.75" thickBot="1" x14ac:dyDescent="0.3">
      <c r="A121" s="7">
        <v>5</v>
      </c>
      <c r="B121" s="8" t="s">
        <v>1153</v>
      </c>
      <c r="C121" s="6" t="s">
        <v>1142</v>
      </c>
      <c r="D121" s="6">
        <v>4.17</v>
      </c>
    </row>
    <row r="122" spans="1:4" ht="15.75" thickBot="1" x14ac:dyDescent="0.3">
      <c r="A122" s="7">
        <v>6</v>
      </c>
      <c r="B122" s="8" t="s">
        <v>1161</v>
      </c>
      <c r="C122" s="6" t="s">
        <v>1142</v>
      </c>
      <c r="D122" s="6">
        <v>4.17</v>
      </c>
    </row>
    <row r="123" spans="1:4" ht="15.75" thickBot="1" x14ac:dyDescent="0.3">
      <c r="A123" s="7">
        <v>7</v>
      </c>
      <c r="B123" s="8" t="s">
        <v>1171</v>
      </c>
      <c r="C123" s="6" t="s">
        <v>1142</v>
      </c>
      <c r="D123" s="6">
        <v>4.17</v>
      </c>
    </row>
    <row r="124" spans="1:4" ht="15.75" thickBot="1" x14ac:dyDescent="0.3">
      <c r="A124" s="7">
        <v>8</v>
      </c>
      <c r="B124" s="8" t="s">
        <v>1172</v>
      </c>
      <c r="C124" s="6" t="s">
        <v>1142</v>
      </c>
      <c r="D124" s="6">
        <v>4.17</v>
      </c>
    </row>
    <row r="125" spans="1:4" ht="15.75" thickBot="1" x14ac:dyDescent="0.3">
      <c r="A125" s="7">
        <v>9</v>
      </c>
      <c r="B125" s="8" t="s">
        <v>1159</v>
      </c>
      <c r="C125" s="6" t="s">
        <v>1142</v>
      </c>
      <c r="D125" s="6">
        <v>4</v>
      </c>
    </row>
    <row r="126" spans="1:4" ht="15.75" thickBot="1" x14ac:dyDescent="0.3">
      <c r="A126" s="7">
        <v>10</v>
      </c>
      <c r="B126" s="8" t="s">
        <v>1155</v>
      </c>
      <c r="C126" s="6" t="s">
        <v>1142</v>
      </c>
      <c r="D126" s="6">
        <v>3.83</v>
      </c>
    </row>
    <row r="127" spans="1:4" ht="15.75" thickBot="1" x14ac:dyDescent="0.3">
      <c r="A127" s="7">
        <v>11</v>
      </c>
      <c r="B127" s="8" t="s">
        <v>1158</v>
      </c>
      <c r="C127" s="6" t="s">
        <v>1142</v>
      </c>
      <c r="D127" s="6">
        <v>3.83</v>
      </c>
    </row>
    <row r="128" spans="1:4" ht="15.75" thickBot="1" x14ac:dyDescent="0.3">
      <c r="A128" s="7">
        <v>12</v>
      </c>
      <c r="B128" s="8" t="s">
        <v>1166</v>
      </c>
      <c r="C128" s="6" t="s">
        <v>1142</v>
      </c>
      <c r="D128" s="6">
        <v>3.83</v>
      </c>
    </row>
    <row r="129" spans="1:4" ht="15.75" thickBot="1" x14ac:dyDescent="0.3">
      <c r="A129" s="7">
        <v>13</v>
      </c>
      <c r="B129" s="8" t="s">
        <v>1173</v>
      </c>
      <c r="C129" s="6" t="s">
        <v>1142</v>
      </c>
      <c r="D129" s="6">
        <v>3.83</v>
      </c>
    </row>
    <row r="130" spans="1:4" ht="15.75" thickBot="1" x14ac:dyDescent="0.3">
      <c r="A130" s="7">
        <v>14</v>
      </c>
      <c r="B130" s="8" t="s">
        <v>1174</v>
      </c>
      <c r="C130" s="6" t="s">
        <v>1142</v>
      </c>
      <c r="D130" s="6">
        <v>3.83</v>
      </c>
    </row>
    <row r="131" spans="1:4" ht="15.75" thickBot="1" x14ac:dyDescent="0.3">
      <c r="A131" s="7">
        <v>15</v>
      </c>
      <c r="B131" s="8" t="s">
        <v>1144</v>
      </c>
      <c r="C131" s="6" t="s">
        <v>1142</v>
      </c>
      <c r="D131" s="6">
        <v>3.67</v>
      </c>
    </row>
    <row r="132" spans="1:4" ht="15.75" thickBot="1" x14ac:dyDescent="0.3">
      <c r="A132" s="7">
        <v>16</v>
      </c>
      <c r="B132" s="8" t="s">
        <v>1147</v>
      </c>
      <c r="C132" s="6" t="s">
        <v>1142</v>
      </c>
      <c r="D132" s="6">
        <v>3.67</v>
      </c>
    </row>
    <row r="133" spans="1:4" ht="15.75" thickBot="1" x14ac:dyDescent="0.3">
      <c r="A133" s="7">
        <v>17</v>
      </c>
      <c r="B133" s="8" t="s">
        <v>1154</v>
      </c>
      <c r="C133" s="6" t="s">
        <v>1142</v>
      </c>
      <c r="D133" s="6">
        <v>3.67</v>
      </c>
    </row>
    <row r="134" spans="1:4" ht="15.75" thickBot="1" x14ac:dyDescent="0.3">
      <c r="A134" s="7">
        <v>18</v>
      </c>
      <c r="B134" s="8" t="s">
        <v>1157</v>
      </c>
      <c r="C134" s="6" t="s">
        <v>1142</v>
      </c>
      <c r="D134" s="6">
        <v>3.67</v>
      </c>
    </row>
    <row r="135" spans="1:4" ht="15.75" thickBot="1" x14ac:dyDescent="0.3">
      <c r="A135" s="7">
        <v>19</v>
      </c>
      <c r="B135" s="8" t="s">
        <v>1162</v>
      </c>
      <c r="C135" s="6" t="s">
        <v>1142</v>
      </c>
      <c r="D135" s="6">
        <v>3.67</v>
      </c>
    </row>
    <row r="136" spans="1:4" ht="15.75" thickBot="1" x14ac:dyDescent="0.3">
      <c r="A136" s="7">
        <v>20</v>
      </c>
      <c r="B136" s="8" t="s">
        <v>1143</v>
      </c>
      <c r="C136" s="6" t="s">
        <v>1142</v>
      </c>
      <c r="D136" s="6">
        <v>3.5</v>
      </c>
    </row>
    <row r="137" spans="1:4" ht="15.75" thickBot="1" x14ac:dyDescent="0.3">
      <c r="A137" s="7">
        <v>21</v>
      </c>
      <c r="B137" s="8" t="s">
        <v>1170</v>
      </c>
      <c r="C137" s="6" t="s">
        <v>1142</v>
      </c>
      <c r="D137" s="6">
        <v>3.5</v>
      </c>
    </row>
    <row r="138" spans="1:4" ht="15.75" thickBot="1" x14ac:dyDescent="0.3">
      <c r="A138" s="7">
        <v>22</v>
      </c>
      <c r="B138" s="8" t="s">
        <v>1152</v>
      </c>
      <c r="C138" s="6" t="s">
        <v>1142</v>
      </c>
      <c r="D138" s="6">
        <v>3.33</v>
      </c>
    </row>
    <row r="139" spans="1:4" ht="15.75" thickBot="1" x14ac:dyDescent="0.3">
      <c r="A139" s="7">
        <v>23</v>
      </c>
      <c r="B139" s="8" t="s">
        <v>1160</v>
      </c>
      <c r="C139" s="6" t="s">
        <v>1142</v>
      </c>
      <c r="D139" s="6">
        <v>3.33</v>
      </c>
    </row>
    <row r="140" spans="1:4" ht="15.75" thickBot="1" x14ac:dyDescent="0.3">
      <c r="A140" s="7">
        <v>24</v>
      </c>
      <c r="B140" s="8" t="s">
        <v>1146</v>
      </c>
      <c r="C140" s="6" t="s">
        <v>1142</v>
      </c>
      <c r="D140" s="6">
        <v>3.17</v>
      </c>
    </row>
    <row r="141" spans="1:4" ht="15.75" thickBot="1" x14ac:dyDescent="0.3">
      <c r="A141" s="7">
        <v>25</v>
      </c>
      <c r="B141" s="8" t="s">
        <v>1156</v>
      </c>
      <c r="C141" s="6" t="s">
        <v>1142</v>
      </c>
      <c r="D141" s="6">
        <v>3.17</v>
      </c>
    </row>
    <row r="142" spans="1:4" ht="15.75" thickBot="1" x14ac:dyDescent="0.3">
      <c r="A142" s="7">
        <v>26</v>
      </c>
      <c r="B142" s="8" t="s">
        <v>1168</v>
      </c>
      <c r="C142" s="6" t="s">
        <v>1142</v>
      </c>
      <c r="D142" s="6">
        <v>3.17</v>
      </c>
    </row>
    <row r="143" spans="1:4" ht="15.75" thickBot="1" x14ac:dyDescent="0.3">
      <c r="A143" s="7">
        <v>27</v>
      </c>
      <c r="B143" s="8" t="s">
        <v>1145</v>
      </c>
      <c r="C143" s="6" t="s">
        <v>1142</v>
      </c>
      <c r="D143" s="6">
        <v>3</v>
      </c>
    </row>
    <row r="144" spans="1:4" ht="15.75" thickBot="1" x14ac:dyDescent="0.3">
      <c r="A144" s="7">
        <v>28</v>
      </c>
      <c r="B144" s="8" t="s">
        <v>1148</v>
      </c>
      <c r="C144" s="6" t="s">
        <v>1142</v>
      </c>
      <c r="D144" s="6">
        <v>3</v>
      </c>
    </row>
    <row r="145" spans="1:4" ht="15.75" thickBot="1" x14ac:dyDescent="0.3">
      <c r="A145" s="7">
        <v>29</v>
      </c>
      <c r="B145" s="8" t="s">
        <v>1164</v>
      </c>
      <c r="C145" s="6" t="s">
        <v>1142</v>
      </c>
      <c r="D145" s="6">
        <v>3</v>
      </c>
    </row>
    <row r="146" spans="1:4" ht="15.75" thickBot="1" x14ac:dyDescent="0.3">
      <c r="A146" s="7">
        <v>30</v>
      </c>
      <c r="B146" s="8" t="s">
        <v>1167</v>
      </c>
      <c r="C146" s="6" t="s">
        <v>1142</v>
      </c>
      <c r="D146" s="6">
        <v>3</v>
      </c>
    </row>
    <row r="147" spans="1:4" ht="15.75" thickBot="1" x14ac:dyDescent="0.3">
      <c r="A147" s="7">
        <v>31</v>
      </c>
      <c r="B147" s="8" t="s">
        <v>1149</v>
      </c>
      <c r="C147" s="6" t="s">
        <v>1142</v>
      </c>
      <c r="D147" s="6">
        <v>2.83</v>
      </c>
    </row>
    <row r="148" spans="1:4" ht="15.75" thickBot="1" x14ac:dyDescent="0.3">
      <c r="A148" s="7">
        <v>32</v>
      </c>
      <c r="B148" s="8" t="s">
        <v>1150</v>
      </c>
      <c r="C148" s="6" t="s">
        <v>1142</v>
      </c>
      <c r="D148" s="6">
        <v>2</v>
      </c>
    </row>
    <row r="149" spans="1:4" ht="15.75" thickBot="1" x14ac:dyDescent="0.3">
      <c r="A149" s="9"/>
      <c r="B149" s="10"/>
      <c r="C149" s="34"/>
      <c r="D149" s="34"/>
    </row>
    <row r="150" spans="1:4" ht="15.75" thickBot="1" x14ac:dyDescent="0.3">
      <c r="A150" s="9"/>
      <c r="B150" s="10"/>
      <c r="C150" s="34"/>
      <c r="D150" s="34"/>
    </row>
    <row r="151" spans="1:4" ht="15.75" thickBot="1" x14ac:dyDescent="0.3">
      <c r="A151" s="9"/>
      <c r="B151" s="10"/>
      <c r="C151" s="34"/>
      <c r="D151" s="34"/>
    </row>
    <row r="152" spans="1:4" ht="15.75" thickBot="1" x14ac:dyDescent="0.3">
      <c r="A152" s="9"/>
      <c r="B152" s="10"/>
      <c r="C152" s="34"/>
      <c r="D152" s="34"/>
    </row>
    <row r="153" spans="1:4" ht="15.75" thickBot="1" x14ac:dyDescent="0.3">
      <c r="A153" s="9"/>
      <c r="B153" s="10"/>
      <c r="C153" s="34"/>
      <c r="D153" s="34"/>
    </row>
    <row r="154" spans="1:4" ht="15.75" thickBot="1" x14ac:dyDescent="0.3">
      <c r="A154" s="9"/>
      <c r="B154" s="10"/>
      <c r="C154" s="34"/>
      <c r="D154" s="34"/>
    </row>
    <row r="155" spans="1:4" ht="15.75" thickBot="1" x14ac:dyDescent="0.3">
      <c r="A155" s="9"/>
      <c r="B155" s="10"/>
      <c r="C155" s="34"/>
      <c r="D155" s="34"/>
    </row>
    <row r="156" spans="1:4" ht="15.75" thickBot="1" x14ac:dyDescent="0.3">
      <c r="A156" s="9"/>
      <c r="B156" s="10"/>
      <c r="C156" s="34"/>
      <c r="D156" s="34"/>
    </row>
    <row r="157" spans="1:4" ht="15.75" thickBot="1" x14ac:dyDescent="0.3">
      <c r="A157" s="9"/>
      <c r="B157" s="10"/>
      <c r="C157" s="34"/>
      <c r="D157" s="34"/>
    </row>
    <row r="158" spans="1:4" ht="15.75" thickBot="1" x14ac:dyDescent="0.3">
      <c r="A158" s="9"/>
      <c r="B158" s="10"/>
      <c r="C158" s="34"/>
      <c r="D158" s="34"/>
    </row>
    <row r="159" spans="1:4" ht="15.75" thickBot="1" x14ac:dyDescent="0.3">
      <c r="A159" s="9"/>
      <c r="B159" s="10"/>
      <c r="C159" s="34"/>
      <c r="D159" s="34"/>
    </row>
    <row r="160" spans="1:4" ht="15.75" thickBot="1" x14ac:dyDescent="0.3">
      <c r="A160" s="9"/>
      <c r="B160" s="10"/>
      <c r="C160" s="34"/>
      <c r="D160" s="34"/>
    </row>
    <row r="161" spans="1:4" ht="15.75" thickBot="1" x14ac:dyDescent="0.3">
      <c r="A161" s="9"/>
      <c r="B161" s="10"/>
      <c r="C161" s="34"/>
      <c r="D161" s="34"/>
    </row>
    <row r="162" spans="1:4" ht="15.75" thickBot="1" x14ac:dyDescent="0.3">
      <c r="A162" s="9"/>
      <c r="B162" s="10"/>
      <c r="C162" s="34"/>
      <c r="D162" s="34"/>
    </row>
    <row r="163" spans="1:4" ht="15.75" thickBot="1" x14ac:dyDescent="0.3">
      <c r="A163" s="9"/>
      <c r="B163" s="10"/>
      <c r="C163" s="34"/>
      <c r="D163" s="34"/>
    </row>
    <row r="164" spans="1:4" ht="15.75" thickBot="1" x14ac:dyDescent="0.3">
      <c r="A164" s="9"/>
      <c r="B164" s="10"/>
      <c r="C164" s="34"/>
      <c r="D164" s="34"/>
    </row>
    <row r="165" spans="1:4" ht="15.75" thickBot="1" x14ac:dyDescent="0.3">
      <c r="A165" s="9"/>
      <c r="B165" s="10"/>
      <c r="C165" s="34"/>
      <c r="D165" s="34"/>
    </row>
    <row r="166" spans="1:4" ht="15.75" thickBot="1" x14ac:dyDescent="0.3">
      <c r="A166" s="9"/>
      <c r="B166" s="10"/>
      <c r="C166" s="34"/>
      <c r="D166" s="34"/>
    </row>
    <row r="167" spans="1:4" ht="15.75" thickBot="1" x14ac:dyDescent="0.3">
      <c r="A167" s="9"/>
      <c r="B167" s="10"/>
      <c r="C167" s="34"/>
      <c r="D167" s="34"/>
    </row>
    <row r="168" spans="1:4" ht="15.75" thickBot="1" x14ac:dyDescent="0.3">
      <c r="A168" s="9"/>
      <c r="B168" s="10"/>
      <c r="C168" s="34"/>
      <c r="D168" s="34"/>
    </row>
    <row r="169" spans="1:4" ht="15.75" thickBot="1" x14ac:dyDescent="0.3">
      <c r="A169" s="9"/>
      <c r="B169" s="10"/>
      <c r="C169" s="34"/>
      <c r="D169" s="34"/>
    </row>
    <row r="170" spans="1:4" ht="15.75" thickBot="1" x14ac:dyDescent="0.3">
      <c r="A170" s="9"/>
      <c r="B170" s="10"/>
      <c r="C170" s="34"/>
      <c r="D170" s="34"/>
    </row>
    <row r="171" spans="1:4" ht="15.75" thickBot="1" x14ac:dyDescent="0.3">
      <c r="A171" s="9"/>
      <c r="B171" s="10"/>
      <c r="C171" s="34"/>
      <c r="D171" s="34"/>
    </row>
    <row r="172" spans="1:4" ht="15.75" thickBot="1" x14ac:dyDescent="0.3">
      <c r="A172" s="9"/>
      <c r="B172" s="10"/>
      <c r="C172" s="34"/>
      <c r="D172" s="34"/>
    </row>
    <row r="173" spans="1:4" ht="15.75" thickBot="1" x14ac:dyDescent="0.3">
      <c r="A173" s="9"/>
      <c r="B173" s="10"/>
      <c r="C173" s="34"/>
      <c r="D173" s="34"/>
    </row>
    <row r="174" spans="1:4" ht="15.75" thickBot="1" x14ac:dyDescent="0.3">
      <c r="A174" s="9"/>
      <c r="B174" s="10"/>
      <c r="C174" s="34"/>
      <c r="D174" s="34"/>
    </row>
    <row r="175" spans="1:4" ht="15.75" thickBot="1" x14ac:dyDescent="0.3">
      <c r="A175" s="9"/>
      <c r="B175" s="10"/>
      <c r="C175" s="34"/>
      <c r="D175" s="34"/>
    </row>
    <row r="176" spans="1:4" ht="15.75" thickBot="1" x14ac:dyDescent="0.3">
      <c r="A176" s="9"/>
      <c r="B176" s="10"/>
      <c r="C176" s="34"/>
      <c r="D176" s="34"/>
    </row>
    <row r="177" spans="1:4" ht="15.75" thickBot="1" x14ac:dyDescent="0.3">
      <c r="A177" s="9"/>
      <c r="B177" s="10"/>
      <c r="C177" s="34"/>
      <c r="D177" s="34"/>
    </row>
    <row r="178" spans="1:4" ht="15.75" thickBot="1" x14ac:dyDescent="0.3">
      <c r="A178" s="9"/>
      <c r="B178" s="10"/>
      <c r="C178" s="34"/>
      <c r="D178" s="34"/>
    </row>
    <row r="179" spans="1:4" ht="15.75" thickBot="1" x14ac:dyDescent="0.3">
      <c r="A179" s="9"/>
      <c r="B179" s="10"/>
      <c r="C179" s="34"/>
      <c r="D179" s="34"/>
    </row>
    <row r="180" spans="1:4" ht="15.75" thickBot="1" x14ac:dyDescent="0.3">
      <c r="A180" s="9"/>
      <c r="B180" s="10"/>
      <c r="C180" s="34"/>
      <c r="D180" s="34"/>
    </row>
    <row r="181" spans="1:4" ht="15.75" thickBot="1" x14ac:dyDescent="0.3">
      <c r="A181" s="9"/>
      <c r="B181" s="10"/>
      <c r="C181" s="34"/>
      <c r="D181" s="34"/>
    </row>
    <row r="182" spans="1:4" ht="15.75" thickBot="1" x14ac:dyDescent="0.3">
      <c r="A182" s="9"/>
      <c r="B182" s="10"/>
      <c r="C182" s="34"/>
      <c r="D182" s="34"/>
    </row>
    <row r="183" spans="1:4" ht="15.75" thickBot="1" x14ac:dyDescent="0.3">
      <c r="A183" s="9"/>
      <c r="B183" s="10"/>
      <c r="C183" s="10"/>
      <c r="D183" s="10"/>
    </row>
    <row r="184" spans="1:4" ht="15.75" thickBot="1" x14ac:dyDescent="0.3">
      <c r="A184" s="9"/>
      <c r="B184" s="10"/>
      <c r="C184" s="10"/>
      <c r="D184" s="10"/>
    </row>
    <row r="185" spans="1:4" ht="15.75" thickBot="1" x14ac:dyDescent="0.3">
      <c r="A185" s="9"/>
      <c r="B185" s="10"/>
      <c r="C185" s="10"/>
      <c r="D185" s="10"/>
    </row>
    <row r="186" spans="1:4" ht="15.75" thickBot="1" x14ac:dyDescent="0.3">
      <c r="A186" s="9"/>
      <c r="B186" s="10"/>
      <c r="C186" s="10"/>
      <c r="D186" s="10"/>
    </row>
    <row r="187" spans="1:4" ht="15.75" thickBot="1" x14ac:dyDescent="0.3">
      <c r="A187" s="9"/>
      <c r="B187" s="10"/>
      <c r="C187" s="10"/>
      <c r="D187" s="10"/>
    </row>
    <row r="188" spans="1:4" ht="15.75" thickBot="1" x14ac:dyDescent="0.3">
      <c r="A188" s="9"/>
      <c r="B188" s="10"/>
      <c r="C188" s="10"/>
      <c r="D188" s="10"/>
    </row>
    <row r="189" spans="1:4" ht="15.75" thickBot="1" x14ac:dyDescent="0.3">
      <c r="A189" s="9"/>
      <c r="B189" s="10"/>
      <c r="C189" s="10"/>
      <c r="D189" s="10"/>
    </row>
    <row r="190" spans="1:4" ht="15.75" thickBot="1" x14ac:dyDescent="0.3">
      <c r="A190" s="9"/>
      <c r="B190" s="10"/>
      <c r="C190" s="10"/>
      <c r="D190" s="10"/>
    </row>
    <row r="191" spans="1:4" ht="15.75" thickBot="1" x14ac:dyDescent="0.3">
      <c r="A191" s="9"/>
      <c r="B191" s="10"/>
      <c r="C191" s="10"/>
      <c r="D191" s="10"/>
    </row>
    <row r="192" spans="1:4" ht="15.75" thickBot="1" x14ac:dyDescent="0.3">
      <c r="A192" s="9"/>
      <c r="B192" s="10"/>
      <c r="C192" s="10"/>
      <c r="D192" s="10"/>
    </row>
    <row r="193" spans="1:4" ht="15.75" thickBot="1" x14ac:dyDescent="0.3">
      <c r="A193" s="9"/>
      <c r="B193" s="10"/>
      <c r="C193" s="10"/>
      <c r="D193" s="10"/>
    </row>
    <row r="194" spans="1:4" ht="15.75" thickBot="1" x14ac:dyDescent="0.3">
      <c r="A194" s="9"/>
      <c r="B194" s="10"/>
      <c r="C194" s="10"/>
      <c r="D194" s="10"/>
    </row>
    <row r="195" spans="1:4" ht="15.75" thickBot="1" x14ac:dyDescent="0.3">
      <c r="A195" s="9"/>
      <c r="B195" s="10"/>
      <c r="C195" s="10"/>
      <c r="D195" s="10"/>
    </row>
    <row r="196" spans="1:4" ht="15.75" thickBot="1" x14ac:dyDescent="0.3">
      <c r="A196" s="9"/>
      <c r="B196" s="10"/>
      <c r="C196" s="10"/>
      <c r="D196" s="10"/>
    </row>
    <row r="197" spans="1:4" ht="15.75" thickBot="1" x14ac:dyDescent="0.3">
      <c r="A197" s="9"/>
      <c r="B197" s="10"/>
      <c r="C197" s="10"/>
      <c r="D197" s="10"/>
    </row>
    <row r="198" spans="1:4" ht="15.75" thickBot="1" x14ac:dyDescent="0.3">
      <c r="A198" s="9"/>
      <c r="B198" s="10"/>
      <c r="C198" s="10"/>
      <c r="D198" s="10"/>
    </row>
    <row r="199" spans="1:4" ht="15.75" thickBot="1" x14ac:dyDescent="0.3">
      <c r="A199" s="9"/>
      <c r="B199" s="10"/>
      <c r="C199" s="10"/>
      <c r="D199" s="10"/>
    </row>
    <row r="200" spans="1:4" ht="15.75" thickBot="1" x14ac:dyDescent="0.3">
      <c r="A200" s="9"/>
      <c r="B200" s="10"/>
      <c r="C200" s="10"/>
      <c r="D200" s="10"/>
    </row>
    <row r="201" spans="1:4" ht="15.75" thickBot="1" x14ac:dyDescent="0.3">
      <c r="A201" s="9"/>
      <c r="B201" s="10"/>
      <c r="C201" s="10"/>
      <c r="D201" s="10"/>
    </row>
    <row r="202" spans="1:4" ht="15.75" thickBot="1" x14ac:dyDescent="0.3">
      <c r="A202" s="9"/>
      <c r="B202" s="10"/>
      <c r="C202" s="10"/>
      <c r="D202" s="10"/>
    </row>
    <row r="203" spans="1:4" ht="15.75" thickBot="1" x14ac:dyDescent="0.3">
      <c r="A203" s="9"/>
      <c r="B203" s="10"/>
      <c r="C203" s="10"/>
      <c r="D203" s="10"/>
    </row>
    <row r="204" spans="1:4" ht="15.75" thickBot="1" x14ac:dyDescent="0.3">
      <c r="A204" s="9"/>
      <c r="B204" s="10"/>
      <c r="C204" s="10"/>
      <c r="D204" s="10"/>
    </row>
    <row r="205" spans="1:4" ht="15.75" thickBot="1" x14ac:dyDescent="0.3">
      <c r="A205" s="9"/>
      <c r="B205" s="10"/>
      <c r="C205" s="10"/>
      <c r="D205" s="10"/>
    </row>
    <row r="206" spans="1:4" ht="15.75" thickBot="1" x14ac:dyDescent="0.3">
      <c r="A206" s="9"/>
      <c r="B206" s="10"/>
      <c r="C206" s="10"/>
      <c r="D206" s="10"/>
    </row>
    <row r="207" spans="1:4" ht="15.75" thickBot="1" x14ac:dyDescent="0.3">
      <c r="A207" s="9"/>
      <c r="B207" s="10"/>
      <c r="C207" s="10"/>
      <c r="D207" s="10"/>
    </row>
    <row r="208" spans="1:4" ht="15.75" thickBot="1" x14ac:dyDescent="0.3">
      <c r="A208" s="9"/>
      <c r="B208" s="10"/>
      <c r="C208" s="10"/>
      <c r="D208" s="10"/>
    </row>
    <row r="209" spans="1:4" ht="15.75" thickBot="1" x14ac:dyDescent="0.3">
      <c r="A209" s="9"/>
      <c r="B209" s="10"/>
      <c r="C209" s="10"/>
      <c r="D209" s="10"/>
    </row>
    <row r="210" spans="1:4" ht="15.75" thickBot="1" x14ac:dyDescent="0.3">
      <c r="A210" s="9"/>
      <c r="B210" s="10"/>
      <c r="C210" s="10"/>
      <c r="D210" s="10"/>
    </row>
    <row r="211" spans="1:4" ht="15.75" thickBot="1" x14ac:dyDescent="0.3">
      <c r="A211" s="9"/>
      <c r="B211" s="10"/>
      <c r="C211" s="10"/>
      <c r="D211" s="10"/>
    </row>
    <row r="212" spans="1:4" ht="15.75" thickBot="1" x14ac:dyDescent="0.3">
      <c r="A212" s="9"/>
      <c r="B212" s="10"/>
      <c r="C212" s="10"/>
      <c r="D212" s="10"/>
    </row>
    <row r="213" spans="1:4" ht="15.75" thickBot="1" x14ac:dyDescent="0.3">
      <c r="A213" s="9"/>
      <c r="B213" s="10"/>
      <c r="C213" s="10"/>
      <c r="D213" s="10"/>
    </row>
    <row r="214" spans="1:4" ht="15.75" thickBot="1" x14ac:dyDescent="0.3">
      <c r="A214" s="9"/>
      <c r="B214" s="10"/>
      <c r="C214" s="10"/>
      <c r="D214" s="10"/>
    </row>
    <row r="215" spans="1:4" ht="15.75" thickBot="1" x14ac:dyDescent="0.3">
      <c r="A215" s="9"/>
      <c r="B215" s="10"/>
      <c r="C215" s="10"/>
      <c r="D215" s="10"/>
    </row>
    <row r="216" spans="1:4" ht="15.75" thickBot="1" x14ac:dyDescent="0.3">
      <c r="A216" s="9"/>
      <c r="B216" s="10"/>
      <c r="C216" s="10"/>
      <c r="D216" s="10"/>
    </row>
    <row r="217" spans="1:4" ht="15.75" thickBot="1" x14ac:dyDescent="0.3">
      <c r="A217" s="9"/>
      <c r="B217" s="10"/>
      <c r="C217" s="10"/>
      <c r="D217" s="10"/>
    </row>
    <row r="218" spans="1:4" ht="15.75" thickBot="1" x14ac:dyDescent="0.3">
      <c r="A218" s="9"/>
      <c r="B218" s="10"/>
      <c r="C218" s="10"/>
      <c r="D218" s="10"/>
    </row>
    <row r="219" spans="1:4" ht="15.75" thickBot="1" x14ac:dyDescent="0.3">
      <c r="A219" s="9"/>
      <c r="B219" s="10"/>
      <c r="C219" s="10"/>
      <c r="D219" s="10"/>
    </row>
    <row r="220" spans="1:4" ht="15.75" thickBot="1" x14ac:dyDescent="0.3">
      <c r="A220" s="9"/>
      <c r="B220" s="10"/>
      <c r="C220" s="10"/>
      <c r="D220" s="10"/>
    </row>
    <row r="221" spans="1:4" ht="15.75" thickBot="1" x14ac:dyDescent="0.3">
      <c r="A221" s="9"/>
      <c r="B221" s="10"/>
      <c r="C221" s="10"/>
      <c r="D221" s="10"/>
    </row>
    <row r="222" spans="1:4" ht="15.75" thickBot="1" x14ac:dyDescent="0.3">
      <c r="A222" s="9"/>
      <c r="B222" s="10"/>
      <c r="C222" s="10"/>
      <c r="D222" s="10"/>
    </row>
    <row r="223" spans="1:4" ht="15.75" thickBot="1" x14ac:dyDescent="0.3">
      <c r="A223" s="9"/>
      <c r="B223" s="10"/>
      <c r="C223" s="10"/>
      <c r="D223" s="10"/>
    </row>
    <row r="224" spans="1:4" ht="15.75" thickBot="1" x14ac:dyDescent="0.3">
      <c r="A224" s="9"/>
      <c r="B224" s="10"/>
      <c r="C224" s="10"/>
      <c r="D224" s="10"/>
    </row>
    <row r="225" spans="1:4" ht="15.75" thickBot="1" x14ac:dyDescent="0.3">
      <c r="A225" s="9"/>
      <c r="B225" s="10"/>
      <c r="C225" s="10"/>
      <c r="D225" s="10"/>
    </row>
    <row r="226" spans="1:4" ht="15.75" thickBot="1" x14ac:dyDescent="0.3">
      <c r="A226" s="9"/>
      <c r="B226" s="10"/>
      <c r="C226" s="10"/>
      <c r="D226" s="10"/>
    </row>
    <row r="227" spans="1:4" ht="15.75" thickBot="1" x14ac:dyDescent="0.3">
      <c r="A227" s="9"/>
      <c r="B227" s="10"/>
      <c r="C227" s="10"/>
      <c r="D227" s="10"/>
    </row>
    <row r="228" spans="1:4" ht="15.75" thickBot="1" x14ac:dyDescent="0.3">
      <c r="A228" s="9"/>
      <c r="B228" s="10"/>
      <c r="C228" s="10"/>
      <c r="D228" s="10"/>
    </row>
    <row r="229" spans="1:4" ht="15.75" thickBot="1" x14ac:dyDescent="0.3">
      <c r="A229" s="9"/>
      <c r="B229" s="10"/>
      <c r="C229" s="10"/>
      <c r="D229" s="10"/>
    </row>
    <row r="230" spans="1:4" ht="15.75" thickBot="1" x14ac:dyDescent="0.3">
      <c r="A230" s="9"/>
      <c r="B230" s="10"/>
      <c r="C230" s="10"/>
      <c r="D230" s="10"/>
    </row>
    <row r="231" spans="1:4" ht="15.75" thickBot="1" x14ac:dyDescent="0.3">
      <c r="A231" s="9"/>
      <c r="B231" s="10"/>
      <c r="C231" s="10"/>
      <c r="D231" s="10"/>
    </row>
    <row r="232" spans="1:4" ht="15.75" thickBot="1" x14ac:dyDescent="0.3">
      <c r="A232" s="9"/>
      <c r="B232" s="10"/>
      <c r="C232" s="10"/>
      <c r="D232" s="10"/>
    </row>
    <row r="233" spans="1:4" ht="15.75" thickBot="1" x14ac:dyDescent="0.3">
      <c r="A233" s="9"/>
      <c r="B233" s="10"/>
      <c r="C233" s="10"/>
      <c r="D233" s="10"/>
    </row>
    <row r="234" spans="1:4" ht="15.75" thickBot="1" x14ac:dyDescent="0.3">
      <c r="A234" s="9"/>
      <c r="B234" s="10"/>
      <c r="C234" s="10"/>
      <c r="D234" s="10"/>
    </row>
    <row r="235" spans="1:4" ht="15.75" thickBot="1" x14ac:dyDescent="0.3">
      <c r="A235" s="9"/>
      <c r="B235" s="10"/>
      <c r="C235" s="10"/>
      <c r="D235" s="10"/>
    </row>
    <row r="236" spans="1:4" ht="15.75" thickBot="1" x14ac:dyDescent="0.3">
      <c r="A236" s="9"/>
      <c r="B236" s="10"/>
      <c r="C236" s="10"/>
      <c r="D236" s="10"/>
    </row>
    <row r="237" spans="1:4" ht="15.75" thickBot="1" x14ac:dyDescent="0.3">
      <c r="A237" s="9"/>
      <c r="B237" s="10"/>
      <c r="C237" s="10"/>
      <c r="D237" s="10"/>
    </row>
    <row r="238" spans="1:4" ht="15.75" thickBot="1" x14ac:dyDescent="0.3">
      <c r="A238" s="9"/>
      <c r="B238" s="10"/>
      <c r="C238" s="10"/>
      <c r="D238" s="10"/>
    </row>
    <row r="239" spans="1:4" ht="15.75" thickBot="1" x14ac:dyDescent="0.3">
      <c r="A239" s="9"/>
      <c r="B239" s="10"/>
      <c r="C239" s="10"/>
      <c r="D239" s="10"/>
    </row>
    <row r="240" spans="1:4" ht="15.75" thickBot="1" x14ac:dyDescent="0.3">
      <c r="A240" s="9"/>
      <c r="B240" s="10"/>
      <c r="C240" s="10"/>
      <c r="D240" s="10"/>
    </row>
    <row r="241" spans="1:4" ht="15.75" thickBot="1" x14ac:dyDescent="0.3">
      <c r="A241" s="9"/>
      <c r="B241" s="10"/>
      <c r="C241" s="10"/>
      <c r="D241" s="10"/>
    </row>
    <row r="242" spans="1:4" ht="15.75" thickBot="1" x14ac:dyDescent="0.3">
      <c r="A242" s="9"/>
      <c r="B242" s="10"/>
      <c r="C242" s="10"/>
      <c r="D242" s="10"/>
    </row>
    <row r="243" spans="1:4" ht="15.75" thickBot="1" x14ac:dyDescent="0.3">
      <c r="A243" s="9"/>
      <c r="B243" s="10"/>
      <c r="C243" s="10"/>
      <c r="D243" s="10"/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9"/>
      <c r="B245" s="10"/>
      <c r="C245" s="10"/>
      <c r="D245" s="10"/>
    </row>
    <row r="246" spans="1:4" ht="15.75" thickBot="1" x14ac:dyDescent="0.3">
      <c r="A246" s="9"/>
      <c r="B246" s="10"/>
      <c r="C246" s="10"/>
      <c r="D246" s="10"/>
    </row>
    <row r="247" spans="1:4" ht="15.75" thickBot="1" x14ac:dyDescent="0.3">
      <c r="A247" s="9"/>
      <c r="B247" s="10"/>
      <c r="C247" s="10"/>
      <c r="D247" s="10"/>
    </row>
    <row r="248" spans="1:4" ht="15.75" thickBot="1" x14ac:dyDescent="0.3">
      <c r="A248" s="9"/>
      <c r="B248" s="10"/>
      <c r="C248" s="10"/>
      <c r="D248" s="10"/>
    </row>
    <row r="249" spans="1:4" ht="15.75" thickBot="1" x14ac:dyDescent="0.3">
      <c r="A249" s="9"/>
      <c r="B249" s="10"/>
      <c r="C249" s="10"/>
      <c r="D249" s="10"/>
    </row>
    <row r="250" spans="1:4" ht="15.75" thickBot="1" x14ac:dyDescent="0.3">
      <c r="A250" s="9"/>
      <c r="B250" s="10"/>
      <c r="C250" s="10"/>
      <c r="D250" s="10"/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9"/>
      <c r="B252" s="10"/>
      <c r="C252" s="10"/>
      <c r="D252" s="10"/>
    </row>
    <row r="253" spans="1:4" ht="15.75" thickBot="1" x14ac:dyDescent="0.3">
      <c r="A253" s="9"/>
      <c r="B253" s="10"/>
      <c r="C253" s="10"/>
      <c r="D253" s="10"/>
    </row>
    <row r="254" spans="1:4" ht="15.75" thickBot="1" x14ac:dyDescent="0.3">
      <c r="A254" s="9"/>
      <c r="B254" s="10"/>
      <c r="C254" s="10"/>
      <c r="D254" s="10"/>
    </row>
    <row r="255" spans="1:4" ht="15.75" thickBot="1" x14ac:dyDescent="0.3">
      <c r="A255" s="9"/>
      <c r="B255" s="10"/>
      <c r="C255" s="10"/>
      <c r="D255" s="10"/>
    </row>
    <row r="256" spans="1:4" ht="15.75" thickBot="1" x14ac:dyDescent="0.3">
      <c r="A256" s="9"/>
      <c r="B256" s="10"/>
      <c r="C256" s="10"/>
      <c r="D256" s="10"/>
    </row>
    <row r="257" spans="1:4" ht="15.75" thickBot="1" x14ac:dyDescent="0.3">
      <c r="A257" s="9"/>
      <c r="B257" s="10"/>
      <c r="C257" s="10"/>
      <c r="D257" s="10"/>
    </row>
    <row r="258" spans="1:4" ht="15.75" thickBot="1" x14ac:dyDescent="0.3">
      <c r="A258" s="9"/>
      <c r="B258" s="10"/>
      <c r="C258" s="10"/>
      <c r="D258" s="10"/>
    </row>
    <row r="259" spans="1:4" ht="15.75" thickBot="1" x14ac:dyDescent="0.3">
      <c r="A259" s="9"/>
      <c r="B259" s="10"/>
      <c r="C259" s="10"/>
      <c r="D259" s="10"/>
    </row>
    <row r="260" spans="1:4" ht="15.75" thickBot="1" x14ac:dyDescent="0.3">
      <c r="A260" s="9"/>
      <c r="B260" s="10"/>
      <c r="C260" s="10"/>
      <c r="D260" s="10"/>
    </row>
    <row r="261" spans="1:4" ht="15.75" thickBot="1" x14ac:dyDescent="0.3">
      <c r="A261" s="9"/>
      <c r="B261" s="10"/>
      <c r="C261" s="10"/>
      <c r="D261" s="10"/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9"/>
      <c r="B263" s="10"/>
      <c r="C263" s="10"/>
      <c r="D263" s="10"/>
    </row>
    <row r="264" spans="1:4" ht="15.75" thickBot="1" x14ac:dyDescent="0.3">
      <c r="A264" s="9"/>
      <c r="B264" s="10"/>
      <c r="C264" s="10"/>
      <c r="D264" s="10"/>
    </row>
    <row r="265" spans="1:4" ht="15.75" thickBot="1" x14ac:dyDescent="0.3">
      <c r="A265" s="9"/>
      <c r="B265" s="10"/>
      <c r="C265" s="10"/>
      <c r="D265" s="10"/>
    </row>
    <row r="266" spans="1:4" ht="15.75" thickBot="1" x14ac:dyDescent="0.3">
      <c r="A266" s="9"/>
      <c r="B266" s="10"/>
      <c r="C266" s="10"/>
      <c r="D266" s="10"/>
    </row>
    <row r="267" spans="1:4" ht="15.75" thickBot="1" x14ac:dyDescent="0.3">
      <c r="A267" s="9"/>
      <c r="B267" s="10"/>
      <c r="C267" s="10"/>
      <c r="D267" s="10"/>
    </row>
    <row r="268" spans="1:4" ht="15.75" thickBot="1" x14ac:dyDescent="0.3">
      <c r="A268" s="9"/>
      <c r="B268" s="10"/>
      <c r="C268" s="10"/>
      <c r="D268" s="10"/>
    </row>
    <row r="269" spans="1:4" ht="15.75" thickBot="1" x14ac:dyDescent="0.3">
      <c r="A269" s="9"/>
      <c r="B269" s="10"/>
      <c r="C269" s="10"/>
      <c r="D269" s="10"/>
    </row>
    <row r="270" spans="1:4" ht="15.75" thickBot="1" x14ac:dyDescent="0.3">
      <c r="A270" s="9"/>
      <c r="B270" s="10"/>
      <c r="C270" s="10"/>
      <c r="D270" s="10"/>
    </row>
    <row r="271" spans="1:4" ht="15.75" thickBot="1" x14ac:dyDescent="0.3">
      <c r="A271" s="9"/>
      <c r="B271" s="10"/>
      <c r="C271" s="10"/>
      <c r="D271" s="10"/>
    </row>
    <row r="272" spans="1:4" ht="15.75" thickBot="1" x14ac:dyDescent="0.3">
      <c r="A272" s="9"/>
      <c r="B272" s="10"/>
      <c r="C272" s="10"/>
      <c r="D272" s="10"/>
    </row>
    <row r="273" spans="1:4" ht="15.75" thickBot="1" x14ac:dyDescent="0.3">
      <c r="A273" s="9"/>
      <c r="B273" s="10"/>
      <c r="C273" s="10"/>
      <c r="D273" s="10"/>
    </row>
    <row r="274" spans="1:4" ht="15.75" thickBot="1" x14ac:dyDescent="0.3">
      <c r="A274" s="9"/>
      <c r="B274" s="10"/>
      <c r="C274" s="10"/>
      <c r="D274" s="10"/>
    </row>
    <row r="275" spans="1:4" ht="15.75" thickBot="1" x14ac:dyDescent="0.3">
      <c r="A275" s="9"/>
      <c r="B275" s="10"/>
      <c r="C275" s="10"/>
      <c r="D275" s="10"/>
    </row>
    <row r="276" spans="1:4" ht="15.75" thickBot="1" x14ac:dyDescent="0.3">
      <c r="A276" s="9"/>
      <c r="B276" s="10"/>
      <c r="C276" s="10"/>
      <c r="D276" s="10"/>
    </row>
    <row r="277" spans="1:4" ht="15.75" thickBot="1" x14ac:dyDescent="0.3">
      <c r="A277" s="9"/>
      <c r="B277" s="10"/>
      <c r="C277" s="10"/>
      <c r="D277" s="10"/>
    </row>
    <row r="278" spans="1:4" ht="15.75" thickBot="1" x14ac:dyDescent="0.3">
      <c r="A278" s="9"/>
      <c r="B278" s="10"/>
      <c r="C278" s="10"/>
      <c r="D278" s="10"/>
    </row>
    <row r="279" spans="1:4" ht="15.75" thickBot="1" x14ac:dyDescent="0.3">
      <c r="A279" s="9"/>
      <c r="B279" s="10"/>
      <c r="C279" s="10"/>
      <c r="D279" s="10"/>
    </row>
    <row r="280" spans="1:4" ht="15.75" thickBot="1" x14ac:dyDescent="0.3">
      <c r="A280" s="9"/>
      <c r="B280" s="10"/>
      <c r="C280" s="10"/>
      <c r="D280" s="10"/>
    </row>
    <row r="281" spans="1:4" ht="15.75" thickBot="1" x14ac:dyDescent="0.3">
      <c r="A281" s="9"/>
      <c r="B281" s="10"/>
      <c r="C281" s="10"/>
      <c r="D281" s="10"/>
    </row>
    <row r="282" spans="1:4" ht="15.75" thickBot="1" x14ac:dyDescent="0.3">
      <c r="A282" s="9"/>
      <c r="B282" s="10"/>
      <c r="C282" s="10"/>
      <c r="D282" s="10"/>
    </row>
    <row r="283" spans="1:4" ht="15.75" thickBot="1" x14ac:dyDescent="0.3">
      <c r="A283" s="9"/>
      <c r="B283" s="10"/>
      <c r="C283" s="10"/>
      <c r="D283" s="10"/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ht="15.75" thickBot="1" x14ac:dyDescent="0.3">
      <c r="A961" s="9"/>
      <c r="B961" s="10"/>
      <c r="C961" s="10"/>
      <c r="D961" s="10"/>
    </row>
    <row r="962" spans="1:4" ht="15.75" thickBot="1" x14ac:dyDescent="0.3">
      <c r="A962" s="9"/>
      <c r="B962" s="10"/>
      <c r="C962" s="10"/>
      <c r="D962" s="10"/>
    </row>
    <row r="963" spans="1:4" ht="15.75" thickBot="1" x14ac:dyDescent="0.3">
      <c r="A963" s="9"/>
      <c r="B963" s="10"/>
      <c r="C963" s="10"/>
      <c r="D963" s="10"/>
    </row>
    <row r="964" spans="1:4" ht="15.75" thickBot="1" x14ac:dyDescent="0.3">
      <c r="A964" s="9"/>
      <c r="B964" s="10"/>
      <c r="C964" s="10"/>
      <c r="D964" s="10"/>
    </row>
    <row r="965" spans="1:4" ht="15.75" thickBot="1" x14ac:dyDescent="0.3">
      <c r="A965" s="9"/>
      <c r="B965" s="10"/>
      <c r="C965" s="10"/>
      <c r="D965" s="10"/>
    </row>
    <row r="966" spans="1:4" ht="15.75" thickBot="1" x14ac:dyDescent="0.3">
      <c r="A966" s="9"/>
      <c r="B966" s="10"/>
      <c r="C966" s="10"/>
      <c r="D966" s="10"/>
    </row>
    <row r="967" spans="1:4" ht="15.75" thickBot="1" x14ac:dyDescent="0.3">
      <c r="A967" s="9"/>
      <c r="B967" s="10"/>
      <c r="C967" s="10"/>
      <c r="D967" s="10"/>
    </row>
    <row r="968" spans="1:4" ht="15.75" thickBot="1" x14ac:dyDescent="0.3">
      <c r="A968" s="9"/>
      <c r="B968" s="10"/>
      <c r="C968" s="10"/>
      <c r="D968" s="10"/>
    </row>
    <row r="969" spans="1:4" ht="15.75" thickBot="1" x14ac:dyDescent="0.3">
      <c r="A969" s="9"/>
      <c r="B969" s="10"/>
      <c r="C969" s="10"/>
      <c r="D969" s="10"/>
    </row>
    <row r="970" spans="1:4" ht="15.75" thickBot="1" x14ac:dyDescent="0.3">
      <c r="A970" s="9"/>
      <c r="B970" s="10"/>
      <c r="C970" s="10"/>
      <c r="D970" s="10"/>
    </row>
    <row r="971" spans="1:4" ht="15.75" thickBot="1" x14ac:dyDescent="0.3">
      <c r="A971" s="9"/>
      <c r="B971" s="10"/>
      <c r="C971" s="10"/>
      <c r="D971" s="10"/>
    </row>
    <row r="972" spans="1:4" ht="15.75" thickBot="1" x14ac:dyDescent="0.3">
      <c r="A972" s="9"/>
      <c r="B972" s="10"/>
      <c r="C972" s="10"/>
      <c r="D972" s="10"/>
    </row>
    <row r="973" spans="1:4" ht="15.75" thickBot="1" x14ac:dyDescent="0.3">
      <c r="A973" s="9"/>
      <c r="B973" s="10"/>
      <c r="C973" s="10"/>
      <c r="D973" s="10"/>
    </row>
    <row r="974" spans="1:4" ht="15.75" thickBot="1" x14ac:dyDescent="0.3">
      <c r="A974" s="9"/>
      <c r="B974" s="10"/>
      <c r="C974" s="10"/>
      <c r="D974" s="10"/>
    </row>
    <row r="975" spans="1:4" ht="15.75" thickBot="1" x14ac:dyDescent="0.3">
      <c r="A975" s="9"/>
      <c r="B975" s="10"/>
      <c r="C975" s="10"/>
      <c r="D975" s="10"/>
    </row>
    <row r="976" spans="1:4" ht="15.75" thickBot="1" x14ac:dyDescent="0.3">
      <c r="A976" s="9"/>
      <c r="B976" s="10"/>
      <c r="C976" s="10"/>
      <c r="D976" s="10"/>
    </row>
    <row r="977" spans="1:4" ht="15.75" thickBot="1" x14ac:dyDescent="0.3">
      <c r="A977" s="9"/>
      <c r="B977" s="10"/>
      <c r="C977" s="10"/>
      <c r="D977" s="10"/>
    </row>
    <row r="978" spans="1:4" ht="15.75" thickBot="1" x14ac:dyDescent="0.3">
      <c r="A978" s="9"/>
      <c r="B978" s="10"/>
      <c r="C978" s="10"/>
      <c r="D978" s="10"/>
    </row>
    <row r="979" spans="1:4" ht="15.75" thickBot="1" x14ac:dyDescent="0.3">
      <c r="A979" s="9"/>
      <c r="B979" s="10"/>
      <c r="C979" s="10"/>
      <c r="D979" s="10"/>
    </row>
    <row r="980" spans="1:4" ht="15.75" thickBot="1" x14ac:dyDescent="0.3">
      <c r="A980" s="9"/>
      <c r="B980" s="10"/>
      <c r="C980" s="10"/>
      <c r="D980" s="10"/>
    </row>
    <row r="981" spans="1:4" ht="15.75" thickBot="1" x14ac:dyDescent="0.3">
      <c r="A981" s="9"/>
      <c r="B981" s="10"/>
      <c r="C981" s="10"/>
      <c r="D981" s="10"/>
    </row>
    <row r="982" spans="1:4" ht="15.75" thickBot="1" x14ac:dyDescent="0.3">
      <c r="A982" s="9"/>
      <c r="B982" s="10"/>
      <c r="C982" s="10"/>
      <c r="D982" s="10"/>
    </row>
    <row r="983" spans="1:4" ht="15.75" thickBot="1" x14ac:dyDescent="0.3">
      <c r="A983" s="9"/>
      <c r="B983" s="10"/>
      <c r="C983" s="10"/>
      <c r="D983" s="10"/>
    </row>
    <row r="984" spans="1:4" ht="15.75" thickBot="1" x14ac:dyDescent="0.3">
      <c r="A984" s="9"/>
      <c r="B984" s="10"/>
      <c r="C984" s="10"/>
      <c r="D984" s="10"/>
    </row>
    <row r="985" spans="1:4" ht="15.75" thickBot="1" x14ac:dyDescent="0.3">
      <c r="A985" s="9"/>
      <c r="B985" s="10"/>
      <c r="C985" s="10"/>
      <c r="D985" s="10"/>
    </row>
    <row r="986" spans="1:4" ht="15.75" thickBot="1" x14ac:dyDescent="0.3">
      <c r="A986" s="9"/>
      <c r="B986" s="10"/>
      <c r="C986" s="10"/>
      <c r="D986" s="10"/>
    </row>
    <row r="987" spans="1:4" ht="15.75" thickBot="1" x14ac:dyDescent="0.3">
      <c r="A987" s="9"/>
      <c r="B987" s="10"/>
      <c r="C987" s="10"/>
      <c r="D987" s="10"/>
    </row>
    <row r="988" spans="1:4" ht="15.75" thickBot="1" x14ac:dyDescent="0.3">
      <c r="A988" s="9"/>
      <c r="B988" s="10"/>
      <c r="C988" s="10"/>
      <c r="D988" s="10"/>
    </row>
    <row r="989" spans="1:4" ht="15.75" thickBot="1" x14ac:dyDescent="0.3">
      <c r="A989" s="9"/>
      <c r="B989" s="10"/>
      <c r="C989" s="10"/>
      <c r="D989" s="10"/>
    </row>
    <row r="990" spans="1:4" ht="15.75" thickBot="1" x14ac:dyDescent="0.3">
      <c r="A990" s="9"/>
      <c r="B990" s="10"/>
      <c r="C990" s="10"/>
      <c r="D990" s="10"/>
    </row>
    <row r="991" spans="1:4" ht="15.75" thickBot="1" x14ac:dyDescent="0.3">
      <c r="A991" s="9"/>
      <c r="B991" s="10"/>
      <c r="C991" s="10"/>
      <c r="D991" s="10"/>
    </row>
    <row r="992" spans="1:4" ht="15.75" thickBot="1" x14ac:dyDescent="0.3">
      <c r="A992" s="9"/>
      <c r="B992" s="10"/>
      <c r="C992" s="10"/>
      <c r="D992" s="10"/>
    </row>
    <row r="993" spans="1:4" ht="15.75" thickBot="1" x14ac:dyDescent="0.3">
      <c r="A993" s="9"/>
      <c r="B993" s="10"/>
      <c r="C993" s="10"/>
      <c r="D993" s="10"/>
    </row>
    <row r="994" spans="1:4" ht="15.75" thickBot="1" x14ac:dyDescent="0.3">
      <c r="A994" s="9"/>
      <c r="B994" s="10"/>
      <c r="C994" s="10"/>
      <c r="D994" s="10"/>
    </row>
    <row r="995" spans="1:4" ht="15.75" thickBot="1" x14ac:dyDescent="0.3">
      <c r="A995" s="9"/>
      <c r="B995" s="10"/>
      <c r="C995" s="10"/>
      <c r="D995" s="10"/>
    </row>
    <row r="996" spans="1:4" ht="15.75" thickBot="1" x14ac:dyDescent="0.3">
      <c r="A996" s="9"/>
      <c r="B996" s="10"/>
      <c r="C996" s="10"/>
      <c r="D996" s="10"/>
    </row>
    <row r="997" spans="1:4" ht="15.75" thickBot="1" x14ac:dyDescent="0.3">
      <c r="A997" s="9"/>
      <c r="B997" s="10"/>
      <c r="C997" s="10"/>
      <c r="D997" s="10"/>
    </row>
    <row r="998" spans="1:4" ht="15.75" thickBot="1" x14ac:dyDescent="0.3">
      <c r="A998" s="9"/>
      <c r="B998" s="10"/>
      <c r="C998" s="10"/>
      <c r="D998" s="10"/>
    </row>
    <row r="999" spans="1:4" ht="15.75" thickBot="1" x14ac:dyDescent="0.3">
      <c r="A999" s="9"/>
      <c r="B999" s="10"/>
      <c r="C999" s="10"/>
      <c r="D999" s="10"/>
    </row>
    <row r="1000" spans="1:4" ht="15.75" thickBot="1" x14ac:dyDescent="0.3">
      <c r="A1000" s="9"/>
      <c r="B1000" s="10"/>
      <c r="C1000" s="10"/>
      <c r="D1000" s="10"/>
    </row>
    <row r="1001" spans="1:4" ht="15.75" thickBot="1" x14ac:dyDescent="0.3">
      <c r="A1001" s="9"/>
      <c r="B1001" s="10"/>
      <c r="C1001" s="10"/>
      <c r="D1001" s="10"/>
    </row>
    <row r="1002" spans="1:4" ht="15.75" thickBot="1" x14ac:dyDescent="0.3">
      <c r="A1002" s="9"/>
      <c r="B1002" s="10"/>
      <c r="C1002" s="10"/>
      <c r="D1002" s="10"/>
    </row>
    <row r="1003" spans="1:4" ht="15.75" thickBot="1" x14ac:dyDescent="0.3">
      <c r="A1003" s="9"/>
      <c r="B1003" s="10"/>
      <c r="C1003" s="10"/>
      <c r="D1003" s="10"/>
    </row>
    <row r="1004" spans="1:4" ht="15.75" thickBot="1" x14ac:dyDescent="0.3">
      <c r="A1004" s="9"/>
      <c r="B1004" s="10"/>
      <c r="C1004" s="10"/>
      <c r="D1004" s="10"/>
    </row>
    <row r="1005" spans="1:4" ht="15.75" thickBot="1" x14ac:dyDescent="0.3">
      <c r="A1005" s="9"/>
      <c r="B1005" s="10"/>
      <c r="C1005" s="10"/>
      <c r="D1005" s="10"/>
    </row>
    <row r="1006" spans="1:4" ht="15.75" thickBot="1" x14ac:dyDescent="0.3">
      <c r="A1006" s="9"/>
      <c r="B1006" s="10"/>
      <c r="C1006" s="10"/>
      <c r="D1006" s="10"/>
    </row>
    <row r="1007" spans="1:4" ht="15.75" thickBot="1" x14ac:dyDescent="0.3">
      <c r="A1007" s="9"/>
      <c r="B1007" s="10"/>
      <c r="C1007" s="10"/>
      <c r="D1007" s="10"/>
    </row>
    <row r="1008" spans="1:4" ht="15.75" thickBot="1" x14ac:dyDescent="0.3">
      <c r="A1008" s="9"/>
      <c r="B1008" s="10"/>
      <c r="C1008" s="10"/>
      <c r="D1008" s="10"/>
    </row>
    <row r="1009" spans="1:4" ht="15.75" thickBot="1" x14ac:dyDescent="0.3">
      <c r="A1009" s="9"/>
      <c r="B1009" s="10"/>
      <c r="C1009" s="10"/>
      <c r="D1009" s="10"/>
    </row>
    <row r="1010" spans="1:4" ht="15.75" thickBot="1" x14ac:dyDescent="0.3">
      <c r="A1010" s="9"/>
      <c r="B1010" s="10"/>
      <c r="C1010" s="10"/>
      <c r="D1010" s="10"/>
    </row>
    <row r="1011" spans="1:4" ht="15.75" thickBot="1" x14ac:dyDescent="0.3">
      <c r="A1011" s="9"/>
      <c r="B1011" s="10"/>
      <c r="C1011" s="10"/>
      <c r="D1011" s="10"/>
    </row>
    <row r="1012" spans="1:4" ht="15.75" thickBot="1" x14ac:dyDescent="0.3">
      <c r="A1012" s="9"/>
      <c r="B1012" s="10"/>
      <c r="C1012" s="10"/>
      <c r="D1012" s="10"/>
    </row>
    <row r="1013" spans="1:4" ht="15.75" thickBot="1" x14ac:dyDescent="0.3">
      <c r="A1013" s="9"/>
      <c r="B1013" s="10"/>
      <c r="C1013" s="10"/>
      <c r="D1013" s="10"/>
    </row>
    <row r="1014" spans="1:4" ht="15.75" thickBot="1" x14ac:dyDescent="0.3">
      <c r="A1014" s="9"/>
      <c r="B1014" s="10"/>
      <c r="C1014" s="10"/>
      <c r="D1014" s="10"/>
    </row>
    <row r="1015" spans="1:4" ht="15.75" thickBot="1" x14ac:dyDescent="0.3">
      <c r="A1015" s="9"/>
      <c r="B1015" s="10"/>
      <c r="C1015" s="10"/>
      <c r="D1015" s="10"/>
    </row>
    <row r="1016" spans="1:4" ht="15.75" thickBot="1" x14ac:dyDescent="0.3">
      <c r="A1016" s="9"/>
      <c r="B1016" s="10"/>
      <c r="C1016" s="10"/>
      <c r="D1016" s="10"/>
    </row>
    <row r="1017" spans="1:4" ht="15.75" thickBot="1" x14ac:dyDescent="0.3">
      <c r="A1017" s="9"/>
      <c r="B1017" s="10"/>
      <c r="C1017" s="10"/>
      <c r="D1017" s="10"/>
    </row>
    <row r="1018" spans="1:4" ht="15.75" thickBot="1" x14ac:dyDescent="0.3">
      <c r="A1018" s="9"/>
      <c r="B1018" s="10"/>
      <c r="C1018" s="10"/>
      <c r="D1018" s="10"/>
    </row>
    <row r="1019" spans="1:4" ht="15.75" thickBot="1" x14ac:dyDescent="0.3">
      <c r="A1019" s="9"/>
      <c r="B1019" s="10"/>
      <c r="C1019" s="10"/>
      <c r="D1019" s="10"/>
    </row>
    <row r="1020" spans="1:4" ht="15.75" thickBot="1" x14ac:dyDescent="0.3">
      <c r="A1020" s="9"/>
      <c r="B1020" s="10"/>
      <c r="C1020" s="10"/>
      <c r="D1020" s="10"/>
    </row>
    <row r="1021" spans="1:4" ht="15.75" thickBot="1" x14ac:dyDescent="0.3">
      <c r="A1021" s="9"/>
      <c r="B1021" s="10"/>
      <c r="C1021" s="10"/>
      <c r="D1021" s="10"/>
    </row>
    <row r="1022" spans="1:4" ht="15.75" thickBot="1" x14ac:dyDescent="0.3">
      <c r="A1022" s="9"/>
      <c r="B1022" s="10"/>
      <c r="C1022" s="10"/>
      <c r="D1022" s="10"/>
    </row>
    <row r="1023" spans="1:4" ht="15.75" thickBot="1" x14ac:dyDescent="0.3">
      <c r="A1023" s="9"/>
      <c r="B1023" s="10"/>
      <c r="C1023" s="10"/>
      <c r="D1023" s="10"/>
    </row>
    <row r="1024" spans="1:4" ht="15.75" thickBot="1" x14ac:dyDescent="0.3">
      <c r="A1024" s="9"/>
      <c r="B1024" s="10"/>
      <c r="C1024" s="10"/>
      <c r="D1024" s="10"/>
    </row>
    <row r="1025" spans="1:4" ht="15.75" thickBot="1" x14ac:dyDescent="0.3">
      <c r="A1025" s="9"/>
      <c r="B1025" s="10"/>
      <c r="C1025" s="10"/>
      <c r="D1025" s="10"/>
    </row>
    <row r="1026" spans="1:4" ht="15.75" thickBot="1" x14ac:dyDescent="0.3">
      <c r="A1026" s="9"/>
      <c r="B1026" s="10"/>
      <c r="C1026" s="10"/>
      <c r="D1026" s="10"/>
    </row>
    <row r="1027" spans="1:4" ht="15.75" thickBot="1" x14ac:dyDescent="0.3">
      <c r="A1027" s="9"/>
      <c r="B1027" s="10"/>
      <c r="C1027" s="10"/>
      <c r="D1027" s="10"/>
    </row>
    <row r="1028" spans="1:4" ht="15.75" thickBot="1" x14ac:dyDescent="0.3">
      <c r="A1028" s="9"/>
      <c r="B1028" s="10"/>
      <c r="C1028" s="10"/>
      <c r="D1028" s="10"/>
    </row>
    <row r="1029" spans="1:4" ht="15.75" thickBot="1" x14ac:dyDescent="0.3">
      <c r="A1029" s="9"/>
      <c r="B1029" s="10"/>
      <c r="C1029" s="10"/>
      <c r="D1029" s="10"/>
    </row>
    <row r="1030" spans="1:4" ht="15.75" thickBot="1" x14ac:dyDescent="0.3">
      <c r="A1030" s="9"/>
      <c r="B1030" s="10"/>
      <c r="C1030" s="10"/>
      <c r="D1030" s="10"/>
    </row>
    <row r="1031" spans="1:4" ht="15.75" thickBot="1" x14ac:dyDescent="0.3">
      <c r="A1031" s="9"/>
      <c r="B1031" s="10"/>
      <c r="C1031" s="10"/>
      <c r="D1031" s="10"/>
    </row>
    <row r="1032" spans="1:4" ht="15.75" thickBot="1" x14ac:dyDescent="0.3">
      <c r="A1032" s="9"/>
      <c r="B1032" s="10"/>
      <c r="C1032" s="10"/>
      <c r="D1032" s="10"/>
    </row>
    <row r="1033" spans="1:4" ht="15.75" thickBot="1" x14ac:dyDescent="0.3">
      <c r="A1033" s="9"/>
      <c r="B1033" s="10"/>
      <c r="C1033" s="10"/>
      <c r="D1033" s="10"/>
    </row>
    <row r="1034" spans="1:4" ht="15.75" thickBot="1" x14ac:dyDescent="0.3">
      <c r="A1034" s="9"/>
      <c r="B1034" s="10"/>
      <c r="C1034" s="10"/>
      <c r="D1034" s="10"/>
    </row>
    <row r="1035" spans="1:4" ht="15.75" thickBot="1" x14ac:dyDescent="0.3">
      <c r="A1035" s="9"/>
      <c r="B1035" s="10"/>
      <c r="C1035" s="10"/>
      <c r="D1035" s="10"/>
    </row>
    <row r="1036" spans="1:4" ht="15.75" thickBot="1" x14ac:dyDescent="0.3">
      <c r="A1036" s="9"/>
      <c r="B1036" s="10"/>
      <c r="C1036" s="10"/>
      <c r="D1036" s="10"/>
    </row>
    <row r="1037" spans="1:4" ht="15.75" thickBot="1" x14ac:dyDescent="0.3">
      <c r="A1037" s="9"/>
      <c r="B1037" s="10"/>
      <c r="C1037" s="10"/>
      <c r="D1037" s="10"/>
    </row>
    <row r="1038" spans="1:4" ht="15.75" thickBot="1" x14ac:dyDescent="0.3">
      <c r="A1038" s="9"/>
      <c r="B1038" s="10"/>
      <c r="C1038" s="10"/>
      <c r="D1038" s="10"/>
    </row>
    <row r="1039" spans="1:4" ht="15.75" thickBot="1" x14ac:dyDescent="0.3">
      <c r="A1039" s="9"/>
      <c r="B1039" s="10"/>
      <c r="C1039" s="10"/>
      <c r="D1039" s="10"/>
    </row>
    <row r="1040" spans="1:4" ht="15.75" thickBot="1" x14ac:dyDescent="0.3">
      <c r="A1040" s="9"/>
      <c r="B1040" s="10"/>
      <c r="C1040" s="10"/>
      <c r="D1040" s="10"/>
    </row>
    <row r="1041" spans="1:4" ht="15.75" thickBot="1" x14ac:dyDescent="0.3">
      <c r="A1041" s="9"/>
      <c r="B1041" s="10"/>
      <c r="C1041" s="10"/>
      <c r="D1041" s="10"/>
    </row>
    <row r="1042" spans="1:4" ht="15.75" thickBot="1" x14ac:dyDescent="0.3">
      <c r="A1042" s="9"/>
      <c r="B1042" s="10"/>
      <c r="C1042" s="10"/>
      <c r="D1042" s="10"/>
    </row>
    <row r="1043" spans="1:4" ht="15.75" thickBot="1" x14ac:dyDescent="0.3">
      <c r="A1043" s="9"/>
      <c r="B1043" s="10"/>
      <c r="C1043" s="10"/>
      <c r="D1043" s="10"/>
    </row>
    <row r="1044" spans="1:4" ht="15.75" thickBot="1" x14ac:dyDescent="0.3">
      <c r="A1044" s="9"/>
      <c r="B1044" s="10"/>
      <c r="C1044" s="10"/>
      <c r="D1044" s="10"/>
    </row>
    <row r="1045" spans="1:4" ht="15.75" thickBot="1" x14ac:dyDescent="0.3">
      <c r="A1045" s="9"/>
      <c r="B1045" s="10"/>
      <c r="C1045" s="10"/>
      <c r="D1045" s="10"/>
    </row>
    <row r="1046" spans="1:4" ht="15.75" thickBot="1" x14ac:dyDescent="0.3">
      <c r="A1046" s="9"/>
      <c r="B1046" s="10"/>
      <c r="C1046" s="10"/>
      <c r="D1046" s="10"/>
    </row>
    <row r="1047" spans="1:4" ht="15.75" thickBot="1" x14ac:dyDescent="0.3">
      <c r="A1047" s="9"/>
      <c r="B1047" s="10"/>
      <c r="C1047" s="10"/>
      <c r="D1047" s="10"/>
    </row>
    <row r="1048" spans="1:4" ht="15.75" thickBot="1" x14ac:dyDescent="0.3">
      <c r="A1048" s="9"/>
      <c r="B1048" s="10"/>
      <c r="C1048" s="10"/>
      <c r="D1048" s="10"/>
    </row>
    <row r="1049" spans="1:4" ht="15.75" thickBot="1" x14ac:dyDescent="0.3">
      <c r="A1049" s="9"/>
      <c r="B1049" s="10"/>
      <c r="C1049" s="10"/>
      <c r="D1049" s="10"/>
    </row>
    <row r="1050" spans="1:4" ht="15.75" thickBot="1" x14ac:dyDescent="0.3">
      <c r="A1050" s="9"/>
      <c r="B1050" s="10"/>
      <c r="C1050" s="10"/>
      <c r="D1050" s="10"/>
    </row>
    <row r="1051" spans="1:4" ht="15.75" thickBot="1" x14ac:dyDescent="0.3">
      <c r="A1051" s="9"/>
      <c r="B1051" s="10"/>
      <c r="C1051" s="10"/>
      <c r="D1051" s="10"/>
    </row>
    <row r="1052" spans="1:4" ht="15.75" thickBot="1" x14ac:dyDescent="0.3">
      <c r="A1052" s="9"/>
      <c r="B1052" s="10"/>
      <c r="C1052" s="10"/>
      <c r="D1052" s="10"/>
    </row>
    <row r="1053" spans="1:4" ht="15.75" thickBot="1" x14ac:dyDescent="0.3">
      <c r="A1053" s="9"/>
      <c r="B1053" s="10"/>
      <c r="C1053" s="10"/>
      <c r="D1053" s="10"/>
    </row>
    <row r="1054" spans="1:4" ht="15.75" thickBot="1" x14ac:dyDescent="0.3">
      <c r="A1054" s="9"/>
      <c r="B1054" s="10"/>
      <c r="C1054" s="10"/>
      <c r="D1054" s="10"/>
    </row>
    <row r="1055" spans="1:4" ht="15.75" thickBot="1" x14ac:dyDescent="0.3">
      <c r="A1055" s="9"/>
      <c r="B1055" s="10"/>
      <c r="C1055" s="10"/>
      <c r="D1055" s="10"/>
    </row>
    <row r="1056" spans="1:4" ht="15.75" thickBot="1" x14ac:dyDescent="0.3">
      <c r="A1056" s="9"/>
      <c r="B1056" s="10"/>
      <c r="C1056" s="10"/>
      <c r="D1056" s="10"/>
    </row>
    <row r="1057" spans="1:4" ht="15.75" thickBot="1" x14ac:dyDescent="0.3">
      <c r="A1057" s="9"/>
      <c r="B1057" s="10"/>
      <c r="C1057" s="10"/>
      <c r="D1057" s="10"/>
    </row>
    <row r="1058" spans="1:4" ht="15.75" thickBot="1" x14ac:dyDescent="0.3">
      <c r="A1058" s="9"/>
      <c r="B1058" s="10"/>
      <c r="C1058" s="10"/>
      <c r="D1058" s="10"/>
    </row>
    <row r="1059" spans="1:4" ht="15.75" thickBot="1" x14ac:dyDescent="0.3">
      <c r="A1059" s="9"/>
      <c r="B1059" s="10"/>
      <c r="C1059" s="10"/>
      <c r="D1059" s="10"/>
    </row>
    <row r="1060" spans="1:4" ht="15.75" thickBot="1" x14ac:dyDescent="0.3">
      <c r="A1060" s="9"/>
      <c r="B1060" s="10"/>
      <c r="C1060" s="10"/>
      <c r="D1060" s="10"/>
    </row>
    <row r="1061" spans="1:4" ht="15.75" thickBot="1" x14ac:dyDescent="0.3">
      <c r="A1061" s="9"/>
      <c r="B1061" s="10"/>
      <c r="C1061" s="10"/>
      <c r="D1061" s="10"/>
    </row>
    <row r="1062" spans="1:4" ht="15.75" thickBot="1" x14ac:dyDescent="0.3">
      <c r="A1062" s="9"/>
      <c r="B1062" s="10"/>
      <c r="C1062" s="10"/>
      <c r="D1062" s="10"/>
    </row>
    <row r="1063" spans="1:4" ht="15.75" thickBot="1" x14ac:dyDescent="0.3">
      <c r="A1063" s="9"/>
      <c r="B1063" s="10"/>
      <c r="C1063" s="10"/>
      <c r="D1063" s="10"/>
    </row>
    <row r="1064" spans="1:4" ht="15.75" thickBot="1" x14ac:dyDescent="0.3">
      <c r="A1064" s="9"/>
      <c r="B1064" s="10"/>
      <c r="C1064" s="10"/>
      <c r="D1064" s="10"/>
    </row>
    <row r="1065" spans="1:4" ht="15.75" thickBot="1" x14ac:dyDescent="0.3">
      <c r="A1065" s="9"/>
      <c r="B1065" s="10"/>
      <c r="C1065" s="10"/>
      <c r="D1065" s="10"/>
    </row>
    <row r="1066" spans="1:4" ht="15.75" thickBot="1" x14ac:dyDescent="0.3">
      <c r="A1066" s="9"/>
      <c r="B1066" s="10"/>
      <c r="C1066" s="10"/>
      <c r="D1066" s="10"/>
    </row>
    <row r="1067" spans="1:4" ht="15.75" thickBot="1" x14ac:dyDescent="0.3">
      <c r="A1067" s="9"/>
      <c r="B1067" s="10"/>
      <c r="C1067" s="10"/>
      <c r="D1067" s="10"/>
    </row>
    <row r="1068" spans="1:4" ht="15.75" thickBot="1" x14ac:dyDescent="0.3">
      <c r="A1068" s="9"/>
      <c r="B1068" s="10"/>
      <c r="C1068" s="10"/>
      <c r="D1068" s="10"/>
    </row>
    <row r="1069" spans="1:4" ht="15.75" thickBot="1" x14ac:dyDescent="0.3">
      <c r="A1069" s="9"/>
      <c r="B1069" s="10"/>
      <c r="C1069" s="10"/>
      <c r="D1069" s="10"/>
    </row>
    <row r="1070" spans="1:4" ht="15.75" thickBot="1" x14ac:dyDescent="0.3">
      <c r="A1070" s="9"/>
      <c r="B1070" s="10"/>
      <c r="C1070" s="10"/>
      <c r="D1070" s="10"/>
    </row>
    <row r="1071" spans="1:4" ht="15.75" thickBot="1" x14ac:dyDescent="0.3">
      <c r="A1071" s="9"/>
      <c r="B1071" s="10"/>
      <c r="C1071" s="10"/>
      <c r="D1071" s="10"/>
    </row>
    <row r="1072" spans="1:4" ht="15.75" thickBot="1" x14ac:dyDescent="0.3">
      <c r="A1072" s="9"/>
      <c r="B1072" s="10"/>
      <c r="C1072" s="10"/>
      <c r="D1072" s="10"/>
    </row>
    <row r="1073" spans="1:4" ht="15.75" thickBot="1" x14ac:dyDescent="0.3">
      <c r="A1073" s="9"/>
      <c r="B1073" s="10"/>
      <c r="C1073" s="10"/>
      <c r="D1073" s="10"/>
    </row>
    <row r="1074" spans="1:4" ht="15.75" thickBot="1" x14ac:dyDescent="0.3">
      <c r="A1074" s="9"/>
      <c r="B1074" s="10"/>
      <c r="C1074" s="10"/>
      <c r="D1074" s="10"/>
    </row>
    <row r="1075" spans="1:4" ht="15.75" thickBot="1" x14ac:dyDescent="0.3">
      <c r="A1075" s="9"/>
      <c r="B1075" s="10"/>
      <c r="C1075" s="10"/>
      <c r="D1075" s="10"/>
    </row>
    <row r="1076" spans="1:4" ht="15.75" thickBot="1" x14ac:dyDescent="0.3">
      <c r="A1076" s="9"/>
      <c r="B1076" s="10"/>
      <c r="C1076" s="10"/>
      <c r="D1076" s="10"/>
    </row>
    <row r="1077" spans="1:4" ht="15.75" thickBot="1" x14ac:dyDescent="0.3">
      <c r="A1077" s="9"/>
      <c r="B1077" s="10"/>
      <c r="C1077" s="10"/>
      <c r="D1077" s="10"/>
    </row>
    <row r="1078" spans="1:4" ht="15.75" thickBot="1" x14ac:dyDescent="0.3">
      <c r="A1078" s="9"/>
      <c r="B1078" s="10"/>
      <c r="C1078" s="10"/>
      <c r="D1078" s="10"/>
    </row>
    <row r="1079" spans="1:4" ht="15.75" thickBot="1" x14ac:dyDescent="0.3">
      <c r="A1079" s="9"/>
      <c r="B1079" s="10"/>
      <c r="C1079" s="10"/>
      <c r="D1079" s="10"/>
    </row>
    <row r="1080" spans="1:4" ht="15.75" thickBot="1" x14ac:dyDescent="0.3">
      <c r="A1080" s="9"/>
      <c r="B1080" s="10"/>
      <c r="C1080" s="10"/>
      <c r="D1080" s="10"/>
    </row>
    <row r="1081" spans="1:4" ht="15.75" thickBot="1" x14ac:dyDescent="0.3">
      <c r="A1081" s="9"/>
      <c r="B1081" s="10"/>
      <c r="C1081" s="10"/>
      <c r="D1081" s="10"/>
    </row>
    <row r="1082" spans="1:4" ht="15.75" thickBot="1" x14ac:dyDescent="0.3">
      <c r="A1082" s="9"/>
      <c r="B1082" s="10"/>
      <c r="C1082" s="10"/>
      <c r="D1082" s="10"/>
    </row>
    <row r="1083" spans="1:4" x14ac:dyDescent="0.25">
      <c r="A1083" s="12"/>
      <c r="B1083" s="12"/>
      <c r="C1083" s="12"/>
      <c r="D1083" s="12"/>
    </row>
  </sheetData>
  <autoFilter ref="A116:D116" xr:uid="{72C82E13-F455-4C85-8113-6967EAC14D77}">
    <sortState ref="A117:D148">
      <sortCondition descending="1" ref="D116"/>
    </sortState>
  </autoFilter>
  <mergeCells count="2">
    <mergeCell ref="A2:A4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478FE-A80E-4DE1-B92D-E5A402457AB9}">
  <dimension ref="A1:D961"/>
  <sheetViews>
    <sheetView workbookViewId="0">
      <selection activeCell="B2" sqref="B2:B4"/>
    </sheetView>
  </sheetViews>
  <sheetFormatPr defaultRowHeight="15" x14ac:dyDescent="0.25"/>
  <cols>
    <col min="2" max="2" width="43" customWidth="1"/>
    <col min="3" max="3" width="12.42578125" customWidth="1"/>
    <col min="4" max="4" width="16" customWidth="1"/>
  </cols>
  <sheetData>
    <row r="1" spans="1:4" ht="15.75" customHeight="1" thickBot="1" x14ac:dyDescent="0.3">
      <c r="A1" s="43" t="s">
        <v>1820</v>
      </c>
      <c r="B1" s="43"/>
      <c r="C1" s="43"/>
      <c r="D1" s="43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(D4+D33+D62+D84+D109+D126+D152+D168+D186+D218+D252)/11</f>
        <v>3.4539295295083337</v>
      </c>
    </row>
    <row r="4" spans="1:4" ht="15.75" thickBot="1" x14ac:dyDescent="0.3">
      <c r="A4" s="42"/>
      <c r="B4" s="5" t="s">
        <v>1817</v>
      </c>
      <c r="C4" s="5" t="s">
        <v>1175</v>
      </c>
      <c r="D4" s="20">
        <f>SUM(D5:D31)/27</f>
        <v>3.3077777777777775</v>
      </c>
    </row>
    <row r="5" spans="1:4" ht="15.75" thickBot="1" x14ac:dyDescent="0.3">
      <c r="A5" s="7">
        <v>1</v>
      </c>
      <c r="B5" s="8" t="s">
        <v>1183</v>
      </c>
      <c r="C5" s="6" t="s">
        <v>1175</v>
      </c>
      <c r="D5" s="6">
        <v>4.75</v>
      </c>
    </row>
    <row r="6" spans="1:4" ht="15.75" thickBot="1" x14ac:dyDescent="0.3">
      <c r="A6" s="7">
        <v>2</v>
      </c>
      <c r="B6" s="8" t="s">
        <v>1191</v>
      </c>
      <c r="C6" s="6" t="s">
        <v>1175</v>
      </c>
      <c r="D6" s="6">
        <v>4.38</v>
      </c>
    </row>
    <row r="7" spans="1:4" ht="15.75" thickBot="1" x14ac:dyDescent="0.3">
      <c r="A7" s="7">
        <v>3</v>
      </c>
      <c r="B7" s="8" t="s">
        <v>1177</v>
      </c>
      <c r="C7" s="6" t="s">
        <v>1175</v>
      </c>
      <c r="D7" s="6">
        <v>4.25</v>
      </c>
    </row>
    <row r="8" spans="1:4" ht="15.75" thickBot="1" x14ac:dyDescent="0.3">
      <c r="A8" s="7">
        <v>4</v>
      </c>
      <c r="B8" s="8" t="s">
        <v>1179</v>
      </c>
      <c r="C8" s="6" t="s">
        <v>1175</v>
      </c>
      <c r="D8" s="6">
        <v>3.88</v>
      </c>
    </row>
    <row r="9" spans="1:4" ht="15.75" thickBot="1" x14ac:dyDescent="0.3">
      <c r="A9" s="7">
        <v>5</v>
      </c>
      <c r="B9" s="8" t="s">
        <v>1197</v>
      </c>
      <c r="C9" s="6" t="s">
        <v>1175</v>
      </c>
      <c r="D9" s="6">
        <v>3.63</v>
      </c>
    </row>
    <row r="10" spans="1:4" ht="15.75" thickBot="1" x14ac:dyDescent="0.3">
      <c r="A10" s="7">
        <v>6</v>
      </c>
      <c r="B10" s="8" t="s">
        <v>1176</v>
      </c>
      <c r="C10" s="6" t="s">
        <v>1175</v>
      </c>
      <c r="D10" s="6">
        <v>3.5</v>
      </c>
    </row>
    <row r="11" spans="1:4" ht="15.75" thickBot="1" x14ac:dyDescent="0.3">
      <c r="A11" s="7">
        <v>7</v>
      </c>
      <c r="B11" s="8" t="s">
        <v>1195</v>
      </c>
      <c r="C11" s="6" t="s">
        <v>1175</v>
      </c>
      <c r="D11" s="6">
        <v>3.5</v>
      </c>
    </row>
    <row r="12" spans="1:4" ht="15.75" thickBot="1" x14ac:dyDescent="0.3">
      <c r="A12" s="7">
        <v>8</v>
      </c>
      <c r="B12" s="8" t="s">
        <v>1178</v>
      </c>
      <c r="C12" s="6" t="s">
        <v>1175</v>
      </c>
      <c r="D12" s="6">
        <v>3.38</v>
      </c>
    </row>
    <row r="13" spans="1:4" ht="15.75" thickBot="1" x14ac:dyDescent="0.3">
      <c r="A13" s="7">
        <v>9</v>
      </c>
      <c r="B13" s="8" t="s">
        <v>1186</v>
      </c>
      <c r="C13" s="6" t="s">
        <v>1175</v>
      </c>
      <c r="D13" s="6">
        <v>3.38</v>
      </c>
    </row>
    <row r="14" spans="1:4" ht="15.75" thickBot="1" x14ac:dyDescent="0.3">
      <c r="A14" s="7">
        <v>10</v>
      </c>
      <c r="B14" s="8" t="s">
        <v>1188</v>
      </c>
      <c r="C14" s="6" t="s">
        <v>1175</v>
      </c>
      <c r="D14" s="6">
        <v>3.25</v>
      </c>
    </row>
    <row r="15" spans="1:4" ht="15.75" thickBot="1" x14ac:dyDescent="0.3">
      <c r="A15" s="7">
        <v>11</v>
      </c>
      <c r="B15" s="8" t="s">
        <v>50</v>
      </c>
      <c r="C15" s="6" t="s">
        <v>1175</v>
      </c>
      <c r="D15" s="6">
        <v>3.25</v>
      </c>
    </row>
    <row r="16" spans="1:4" ht="15.75" thickBot="1" x14ac:dyDescent="0.3">
      <c r="A16" s="7">
        <v>12</v>
      </c>
      <c r="B16" s="8" t="s">
        <v>1196</v>
      </c>
      <c r="C16" s="6" t="s">
        <v>1175</v>
      </c>
      <c r="D16" s="6">
        <v>3.25</v>
      </c>
    </row>
    <row r="17" spans="1:4" ht="15.75" thickBot="1" x14ac:dyDescent="0.3">
      <c r="A17" s="7">
        <v>13</v>
      </c>
      <c r="B17" s="8" t="s">
        <v>1200</v>
      </c>
      <c r="C17" s="6" t="s">
        <v>1175</v>
      </c>
      <c r="D17" s="6">
        <v>3.25</v>
      </c>
    </row>
    <row r="18" spans="1:4" ht="15.75" thickBot="1" x14ac:dyDescent="0.3">
      <c r="A18" s="7">
        <v>14</v>
      </c>
      <c r="B18" s="8" t="s">
        <v>1185</v>
      </c>
      <c r="C18" s="6" t="s">
        <v>1175</v>
      </c>
      <c r="D18" s="6">
        <v>3.13</v>
      </c>
    </row>
    <row r="19" spans="1:4" ht="15.75" thickBot="1" x14ac:dyDescent="0.3">
      <c r="A19" s="7">
        <v>15</v>
      </c>
      <c r="B19" s="8" t="s">
        <v>1192</v>
      </c>
      <c r="C19" s="6" t="s">
        <v>1175</v>
      </c>
      <c r="D19" s="6">
        <v>3.13</v>
      </c>
    </row>
    <row r="20" spans="1:4" ht="15.75" thickBot="1" x14ac:dyDescent="0.3">
      <c r="A20" s="7">
        <v>16</v>
      </c>
      <c r="B20" s="8" t="s">
        <v>1199</v>
      </c>
      <c r="C20" s="6" t="s">
        <v>1175</v>
      </c>
      <c r="D20" s="6">
        <v>3.13</v>
      </c>
    </row>
    <row r="21" spans="1:4" ht="15.75" thickBot="1" x14ac:dyDescent="0.3">
      <c r="A21" s="7">
        <v>17</v>
      </c>
      <c r="B21" s="8" t="s">
        <v>1180</v>
      </c>
      <c r="C21" s="6" t="s">
        <v>1175</v>
      </c>
      <c r="D21" s="6">
        <v>3</v>
      </c>
    </row>
    <row r="22" spans="1:4" ht="15.75" thickBot="1" x14ac:dyDescent="0.3">
      <c r="A22" s="7">
        <v>18</v>
      </c>
      <c r="B22" s="8" t="s">
        <v>1181</v>
      </c>
      <c r="C22" s="6" t="s">
        <v>1175</v>
      </c>
      <c r="D22" s="6">
        <v>3</v>
      </c>
    </row>
    <row r="23" spans="1:4" ht="15.75" thickBot="1" x14ac:dyDescent="0.3">
      <c r="A23" s="7">
        <v>19</v>
      </c>
      <c r="B23" s="8" t="s">
        <v>1184</v>
      </c>
      <c r="C23" s="6" t="s">
        <v>1175</v>
      </c>
      <c r="D23" s="6">
        <v>3</v>
      </c>
    </row>
    <row r="24" spans="1:4" ht="15.75" thickBot="1" x14ac:dyDescent="0.3">
      <c r="A24" s="7">
        <v>20</v>
      </c>
      <c r="B24" s="8" t="s">
        <v>1189</v>
      </c>
      <c r="C24" s="6" t="s">
        <v>1175</v>
      </c>
      <c r="D24" s="6">
        <v>3</v>
      </c>
    </row>
    <row r="25" spans="1:4" ht="15.75" thickBot="1" x14ac:dyDescent="0.3">
      <c r="A25" s="7">
        <v>21</v>
      </c>
      <c r="B25" s="8" t="s">
        <v>1190</v>
      </c>
      <c r="C25" s="6" t="s">
        <v>1175</v>
      </c>
      <c r="D25" s="6">
        <v>3</v>
      </c>
    </row>
    <row r="26" spans="1:4" ht="15.75" thickBot="1" x14ac:dyDescent="0.3">
      <c r="A26" s="7">
        <v>22</v>
      </c>
      <c r="B26" s="8" t="s">
        <v>1194</v>
      </c>
      <c r="C26" s="6" t="s">
        <v>1175</v>
      </c>
      <c r="D26" s="6">
        <v>3</v>
      </c>
    </row>
    <row r="27" spans="1:4" ht="15.75" thickBot="1" x14ac:dyDescent="0.3">
      <c r="A27" s="7">
        <v>23</v>
      </c>
      <c r="B27" s="8" t="s">
        <v>1201</v>
      </c>
      <c r="C27" s="6" t="s">
        <v>1175</v>
      </c>
      <c r="D27" s="6">
        <v>3</v>
      </c>
    </row>
    <row r="28" spans="1:4" ht="15.75" thickBot="1" x14ac:dyDescent="0.3">
      <c r="A28" s="7">
        <v>24</v>
      </c>
      <c r="B28" s="8" t="s">
        <v>1182</v>
      </c>
      <c r="C28" s="6" t="s">
        <v>1175</v>
      </c>
      <c r="D28" s="6">
        <v>2.88</v>
      </c>
    </row>
    <row r="29" spans="1:4" ht="15.75" thickBot="1" x14ac:dyDescent="0.3">
      <c r="A29" s="7">
        <v>25</v>
      </c>
      <c r="B29" s="8" t="s">
        <v>1187</v>
      </c>
      <c r="C29" s="6" t="s">
        <v>1175</v>
      </c>
      <c r="D29" s="6">
        <v>2.88</v>
      </c>
    </row>
    <row r="30" spans="1:4" ht="15.75" thickBot="1" x14ac:dyDescent="0.3">
      <c r="A30" s="7">
        <v>26</v>
      </c>
      <c r="B30" s="8" t="s">
        <v>1198</v>
      </c>
      <c r="C30" s="6" t="s">
        <v>1175</v>
      </c>
      <c r="D30" s="6">
        <v>2.88</v>
      </c>
    </row>
    <row r="31" spans="1:4" ht="15.75" thickBot="1" x14ac:dyDescent="0.3">
      <c r="A31" s="7">
        <v>27</v>
      </c>
      <c r="B31" s="8" t="s">
        <v>1193</v>
      </c>
      <c r="C31" s="6" t="s">
        <v>1175</v>
      </c>
      <c r="D31" s="6">
        <v>2.63</v>
      </c>
    </row>
    <row r="32" spans="1:4" ht="15.75" thickBot="1" x14ac:dyDescent="0.3">
      <c r="A32" s="9"/>
      <c r="B32" s="10"/>
      <c r="C32" s="10"/>
      <c r="D32" s="10"/>
    </row>
    <row r="33" spans="1:4" ht="15.75" thickBot="1" x14ac:dyDescent="0.3">
      <c r="A33" s="4" t="s">
        <v>2</v>
      </c>
      <c r="B33" s="11" t="s">
        <v>3</v>
      </c>
      <c r="C33" s="5" t="s">
        <v>1202</v>
      </c>
      <c r="D33" s="20">
        <f>SUM(D34:D60)/27</f>
        <v>3.0862962962962963</v>
      </c>
    </row>
    <row r="34" spans="1:4" ht="15.75" thickBot="1" x14ac:dyDescent="0.3">
      <c r="A34" s="7">
        <v>1</v>
      </c>
      <c r="B34" s="8" t="s">
        <v>1209</v>
      </c>
      <c r="C34" s="6" t="s">
        <v>1202</v>
      </c>
      <c r="D34" s="6">
        <v>4</v>
      </c>
    </row>
    <row r="35" spans="1:4" ht="15.75" thickBot="1" x14ac:dyDescent="0.3">
      <c r="A35" s="7">
        <v>2</v>
      </c>
      <c r="B35" s="8" t="s">
        <v>1213</v>
      </c>
      <c r="C35" s="6" t="s">
        <v>1202</v>
      </c>
      <c r="D35" s="6">
        <v>3.63</v>
      </c>
    </row>
    <row r="36" spans="1:4" ht="15.75" thickBot="1" x14ac:dyDescent="0.3">
      <c r="A36" s="7">
        <v>3</v>
      </c>
      <c r="B36" s="8" t="s">
        <v>1210</v>
      </c>
      <c r="C36" s="6" t="s">
        <v>1202</v>
      </c>
      <c r="D36" s="6">
        <v>3.38</v>
      </c>
    </row>
    <row r="37" spans="1:4" ht="15.75" thickBot="1" x14ac:dyDescent="0.3">
      <c r="A37" s="7">
        <v>4</v>
      </c>
      <c r="B37" s="8" t="s">
        <v>1212</v>
      </c>
      <c r="C37" s="6" t="s">
        <v>1202</v>
      </c>
      <c r="D37" s="6">
        <v>3.38</v>
      </c>
    </row>
    <row r="38" spans="1:4" ht="15.75" thickBot="1" x14ac:dyDescent="0.3">
      <c r="A38" s="7">
        <v>5</v>
      </c>
      <c r="B38" s="8" t="s">
        <v>1206</v>
      </c>
      <c r="C38" s="6" t="s">
        <v>1202</v>
      </c>
      <c r="D38" s="6">
        <v>3.25</v>
      </c>
    </row>
    <row r="39" spans="1:4" ht="15.75" thickBot="1" x14ac:dyDescent="0.3">
      <c r="A39" s="7">
        <v>6</v>
      </c>
      <c r="B39" s="8" t="s">
        <v>1221</v>
      </c>
      <c r="C39" s="6" t="s">
        <v>1202</v>
      </c>
      <c r="D39" s="6">
        <v>3.25</v>
      </c>
    </row>
    <row r="40" spans="1:4" ht="15.75" thickBot="1" x14ac:dyDescent="0.3">
      <c r="A40" s="7">
        <v>7</v>
      </c>
      <c r="B40" s="8" t="s">
        <v>1205</v>
      </c>
      <c r="C40" s="6" t="s">
        <v>1202</v>
      </c>
      <c r="D40" s="6">
        <v>3.13</v>
      </c>
    </row>
    <row r="41" spans="1:4" ht="15.75" thickBot="1" x14ac:dyDescent="0.3">
      <c r="A41" s="7">
        <v>8</v>
      </c>
      <c r="B41" s="8" t="s">
        <v>1208</v>
      </c>
      <c r="C41" s="6" t="s">
        <v>1202</v>
      </c>
      <c r="D41" s="6">
        <v>3.13</v>
      </c>
    </row>
    <row r="42" spans="1:4" ht="15.75" thickBot="1" x14ac:dyDescent="0.3">
      <c r="A42" s="7">
        <v>9</v>
      </c>
      <c r="B42" s="8" t="s">
        <v>179</v>
      </c>
      <c r="C42" s="6" t="s">
        <v>1202</v>
      </c>
      <c r="D42" s="6">
        <v>3.13</v>
      </c>
    </row>
    <row r="43" spans="1:4" ht="15.75" thickBot="1" x14ac:dyDescent="0.3">
      <c r="A43" s="7">
        <v>10</v>
      </c>
      <c r="B43" s="8" t="s">
        <v>1215</v>
      </c>
      <c r="C43" s="6" t="s">
        <v>1202</v>
      </c>
      <c r="D43" s="6">
        <v>3.13</v>
      </c>
    </row>
    <row r="44" spans="1:4" ht="15.75" thickBot="1" x14ac:dyDescent="0.3">
      <c r="A44" s="7">
        <v>11</v>
      </c>
      <c r="B44" s="8" t="s">
        <v>1217</v>
      </c>
      <c r="C44" s="6" t="s">
        <v>1202</v>
      </c>
      <c r="D44" s="6">
        <v>3.13</v>
      </c>
    </row>
    <row r="45" spans="1:4" ht="15.75" thickBot="1" x14ac:dyDescent="0.3">
      <c r="A45" s="7">
        <v>12</v>
      </c>
      <c r="B45" s="8" t="s">
        <v>1218</v>
      </c>
      <c r="C45" s="6" t="s">
        <v>1202</v>
      </c>
      <c r="D45" s="6">
        <v>3.13</v>
      </c>
    </row>
    <row r="46" spans="1:4" ht="15.75" thickBot="1" x14ac:dyDescent="0.3">
      <c r="A46" s="7">
        <v>13</v>
      </c>
      <c r="B46" s="8" t="s">
        <v>1219</v>
      </c>
      <c r="C46" s="6" t="s">
        <v>1202</v>
      </c>
      <c r="D46" s="6">
        <v>3.13</v>
      </c>
    </row>
    <row r="47" spans="1:4" ht="15.75" thickBot="1" x14ac:dyDescent="0.3">
      <c r="A47" s="7">
        <v>14</v>
      </c>
      <c r="B47" s="8" t="s">
        <v>1224</v>
      </c>
      <c r="C47" s="6" t="s">
        <v>1202</v>
      </c>
      <c r="D47" s="6">
        <v>3.13</v>
      </c>
    </row>
    <row r="48" spans="1:4" ht="15.75" thickBot="1" x14ac:dyDescent="0.3">
      <c r="A48" s="7">
        <v>15</v>
      </c>
      <c r="B48" s="8" t="s">
        <v>1227</v>
      </c>
      <c r="C48" s="6" t="s">
        <v>1202</v>
      </c>
      <c r="D48" s="6">
        <v>3.13</v>
      </c>
    </row>
    <row r="49" spans="1:4" ht="15.75" thickBot="1" x14ac:dyDescent="0.3">
      <c r="A49" s="7">
        <v>16</v>
      </c>
      <c r="B49" s="8" t="s">
        <v>1204</v>
      </c>
      <c r="C49" s="6" t="s">
        <v>1202</v>
      </c>
      <c r="D49" s="6">
        <v>3</v>
      </c>
    </row>
    <row r="50" spans="1:4" ht="15.75" thickBot="1" x14ac:dyDescent="0.3">
      <c r="A50" s="7">
        <v>17</v>
      </c>
      <c r="B50" s="8" t="s">
        <v>1220</v>
      </c>
      <c r="C50" s="6" t="s">
        <v>1202</v>
      </c>
      <c r="D50" s="6">
        <v>3</v>
      </c>
    </row>
    <row r="51" spans="1:4" ht="15.75" thickBot="1" x14ac:dyDescent="0.3">
      <c r="A51" s="7">
        <v>18</v>
      </c>
      <c r="B51" s="8" t="s">
        <v>1225</v>
      </c>
      <c r="C51" s="6" t="s">
        <v>1202</v>
      </c>
      <c r="D51" s="6">
        <v>3</v>
      </c>
    </row>
    <row r="52" spans="1:4" ht="15.75" thickBot="1" x14ac:dyDescent="0.3">
      <c r="A52" s="7">
        <v>19</v>
      </c>
      <c r="B52" s="8" t="s">
        <v>1226</v>
      </c>
      <c r="C52" s="6" t="s">
        <v>1202</v>
      </c>
      <c r="D52" s="6">
        <v>3</v>
      </c>
    </row>
    <row r="53" spans="1:4" ht="15.75" thickBot="1" x14ac:dyDescent="0.3">
      <c r="A53" s="7">
        <v>20</v>
      </c>
      <c r="B53" s="8" t="s">
        <v>1203</v>
      </c>
      <c r="C53" s="6" t="s">
        <v>1202</v>
      </c>
      <c r="D53" s="6">
        <v>2.88</v>
      </c>
    </row>
    <row r="54" spans="1:4" ht="15.75" thickBot="1" x14ac:dyDescent="0.3">
      <c r="A54" s="7">
        <v>21</v>
      </c>
      <c r="B54" s="8" t="s">
        <v>1207</v>
      </c>
      <c r="C54" s="6" t="s">
        <v>1202</v>
      </c>
      <c r="D54" s="6">
        <v>2.88</v>
      </c>
    </row>
    <row r="55" spans="1:4" ht="15.75" thickBot="1" x14ac:dyDescent="0.3">
      <c r="A55" s="7">
        <v>22</v>
      </c>
      <c r="B55" s="8" t="s">
        <v>1211</v>
      </c>
      <c r="C55" s="6" t="s">
        <v>1202</v>
      </c>
      <c r="D55" s="6">
        <v>2.88</v>
      </c>
    </row>
    <row r="56" spans="1:4" ht="15.75" thickBot="1" x14ac:dyDescent="0.3">
      <c r="A56" s="7">
        <v>23</v>
      </c>
      <c r="B56" s="8" t="s">
        <v>1216</v>
      </c>
      <c r="C56" s="6" t="s">
        <v>1202</v>
      </c>
      <c r="D56" s="6">
        <v>2.88</v>
      </c>
    </row>
    <row r="57" spans="1:4" ht="15.75" thickBot="1" x14ac:dyDescent="0.3">
      <c r="A57" s="7">
        <v>24</v>
      </c>
      <c r="B57" s="8" t="s">
        <v>1214</v>
      </c>
      <c r="C57" s="6" t="s">
        <v>1202</v>
      </c>
      <c r="D57" s="6">
        <v>2.75</v>
      </c>
    </row>
    <row r="58" spans="1:4" ht="15.75" thickBot="1" x14ac:dyDescent="0.3">
      <c r="A58" s="7">
        <v>25</v>
      </c>
      <c r="B58" s="8" t="s">
        <v>1222</v>
      </c>
      <c r="C58" s="6" t="s">
        <v>1202</v>
      </c>
      <c r="D58" s="6">
        <v>2.75</v>
      </c>
    </row>
    <row r="59" spans="1:4" ht="15.75" thickBot="1" x14ac:dyDescent="0.3">
      <c r="A59" s="7">
        <v>26</v>
      </c>
      <c r="B59" s="8" t="s">
        <v>1228</v>
      </c>
      <c r="C59" s="6" t="s">
        <v>1202</v>
      </c>
      <c r="D59" s="6">
        <v>2.75</v>
      </c>
    </row>
    <row r="60" spans="1:4" ht="15.75" thickBot="1" x14ac:dyDescent="0.3">
      <c r="A60" s="7">
        <v>27</v>
      </c>
      <c r="B60" s="8" t="s">
        <v>1223</v>
      </c>
      <c r="C60" s="6" t="s">
        <v>1202</v>
      </c>
      <c r="D60" s="6">
        <v>2.5</v>
      </c>
    </row>
    <row r="61" spans="1:4" ht="15.75" thickBot="1" x14ac:dyDescent="0.3">
      <c r="A61" s="9"/>
      <c r="B61" s="10"/>
      <c r="C61" s="10"/>
      <c r="D61" s="10"/>
    </row>
    <row r="62" spans="1:4" ht="15.75" thickBot="1" x14ac:dyDescent="0.3">
      <c r="A62" s="4" t="s">
        <v>2</v>
      </c>
      <c r="B62" s="11" t="s">
        <v>3</v>
      </c>
      <c r="C62" s="5" t="s">
        <v>1229</v>
      </c>
      <c r="D62" s="20">
        <f>SUM(D63:D82)/20</f>
        <v>3.6049999999999995</v>
      </c>
    </row>
    <row r="63" spans="1:4" ht="15.75" thickBot="1" x14ac:dyDescent="0.3">
      <c r="A63" s="7">
        <v>1</v>
      </c>
      <c r="B63" s="8" t="s">
        <v>1237</v>
      </c>
      <c r="C63" s="6" t="s">
        <v>1229</v>
      </c>
      <c r="D63" s="6">
        <v>5</v>
      </c>
    </row>
    <row r="64" spans="1:4" ht="15.75" thickBot="1" x14ac:dyDescent="0.3">
      <c r="A64" s="7">
        <v>2</v>
      </c>
      <c r="B64" s="8" t="s">
        <v>1244</v>
      </c>
      <c r="C64" s="6" t="s">
        <v>1229</v>
      </c>
      <c r="D64" s="6">
        <v>4.5599999999999996</v>
      </c>
    </row>
    <row r="65" spans="1:4" ht="15.75" thickBot="1" x14ac:dyDescent="0.3">
      <c r="A65" s="7">
        <v>3</v>
      </c>
      <c r="B65" s="35" t="s">
        <v>1246</v>
      </c>
      <c r="C65" s="6" t="s">
        <v>1229</v>
      </c>
      <c r="D65" s="6">
        <v>4.5599999999999996</v>
      </c>
    </row>
    <row r="66" spans="1:4" ht="15.75" thickBot="1" x14ac:dyDescent="0.3">
      <c r="A66" s="7">
        <v>4</v>
      </c>
      <c r="B66" s="8" t="s">
        <v>1230</v>
      </c>
      <c r="C66" s="6" t="s">
        <v>1229</v>
      </c>
      <c r="D66" s="6">
        <v>4.4400000000000004</v>
      </c>
    </row>
    <row r="67" spans="1:4" ht="15.75" thickBot="1" x14ac:dyDescent="0.3">
      <c r="A67" s="7">
        <v>5</v>
      </c>
      <c r="B67" s="8" t="s">
        <v>602</v>
      </c>
      <c r="C67" s="6" t="s">
        <v>1229</v>
      </c>
      <c r="D67" s="6">
        <v>4.4400000000000004</v>
      </c>
    </row>
    <row r="68" spans="1:4" ht="15.75" thickBot="1" x14ac:dyDescent="0.3">
      <c r="A68" s="7">
        <v>6</v>
      </c>
      <c r="B68" s="8" t="s">
        <v>1235</v>
      </c>
      <c r="C68" s="6" t="s">
        <v>1229</v>
      </c>
      <c r="D68" s="6">
        <v>3.89</v>
      </c>
    </row>
    <row r="69" spans="1:4" ht="15.75" thickBot="1" x14ac:dyDescent="0.3">
      <c r="A69" s="7">
        <v>7</v>
      </c>
      <c r="B69" s="8" t="s">
        <v>1238</v>
      </c>
      <c r="C69" s="6" t="s">
        <v>1229</v>
      </c>
      <c r="D69" s="6">
        <v>3.89</v>
      </c>
    </row>
    <row r="70" spans="1:4" ht="15.75" thickBot="1" x14ac:dyDescent="0.3">
      <c r="A70" s="7">
        <v>8</v>
      </c>
      <c r="B70" s="8" t="s">
        <v>1233</v>
      </c>
      <c r="C70" s="6" t="s">
        <v>1229</v>
      </c>
      <c r="D70" s="6">
        <v>3.56</v>
      </c>
    </row>
    <row r="71" spans="1:4" ht="15.75" thickBot="1" x14ac:dyDescent="0.3">
      <c r="A71" s="7">
        <v>9</v>
      </c>
      <c r="B71" s="8" t="s">
        <v>1232</v>
      </c>
      <c r="C71" s="6" t="s">
        <v>1229</v>
      </c>
      <c r="D71" s="6">
        <v>3.33</v>
      </c>
    </row>
    <row r="72" spans="1:4" ht="15.75" thickBot="1" x14ac:dyDescent="0.3">
      <c r="A72" s="7">
        <v>10</v>
      </c>
      <c r="B72" s="8" t="s">
        <v>1240</v>
      </c>
      <c r="C72" s="6" t="s">
        <v>1229</v>
      </c>
      <c r="D72" s="6">
        <v>3.33</v>
      </c>
    </row>
    <row r="73" spans="1:4" ht="15.75" thickBot="1" x14ac:dyDescent="0.3">
      <c r="A73" s="7">
        <v>11</v>
      </c>
      <c r="B73" s="8" t="s">
        <v>1242</v>
      </c>
      <c r="C73" s="6" t="s">
        <v>1229</v>
      </c>
      <c r="D73" s="6">
        <v>3.33</v>
      </c>
    </row>
    <row r="74" spans="1:4" ht="15.75" thickBot="1" x14ac:dyDescent="0.3">
      <c r="A74" s="7">
        <v>12</v>
      </c>
      <c r="B74" s="8" t="s">
        <v>1241</v>
      </c>
      <c r="C74" s="6" t="s">
        <v>1229</v>
      </c>
      <c r="D74" s="6">
        <v>3.22</v>
      </c>
    </row>
    <row r="75" spans="1:4" ht="15.75" thickBot="1" x14ac:dyDescent="0.3">
      <c r="A75" s="7">
        <v>13</v>
      </c>
      <c r="B75" s="8" t="s">
        <v>1245</v>
      </c>
      <c r="C75" s="6" t="s">
        <v>1229</v>
      </c>
      <c r="D75" s="6">
        <v>3.22</v>
      </c>
    </row>
    <row r="76" spans="1:4" ht="15.75" thickBot="1" x14ac:dyDescent="0.3">
      <c r="A76" s="7">
        <v>14</v>
      </c>
      <c r="B76" s="35" t="s">
        <v>1248</v>
      </c>
      <c r="C76" s="6" t="s">
        <v>1229</v>
      </c>
      <c r="D76" s="6">
        <v>3.22</v>
      </c>
    </row>
    <row r="77" spans="1:4" ht="15.75" thickBot="1" x14ac:dyDescent="0.3">
      <c r="A77" s="7">
        <v>15</v>
      </c>
      <c r="B77" s="8" t="s">
        <v>1239</v>
      </c>
      <c r="C77" s="6" t="s">
        <v>1229</v>
      </c>
      <c r="D77" s="6">
        <v>3.11</v>
      </c>
    </row>
    <row r="78" spans="1:4" ht="15.75" thickBot="1" x14ac:dyDescent="0.3">
      <c r="A78" s="7">
        <v>16</v>
      </c>
      <c r="B78" s="8" t="s">
        <v>1231</v>
      </c>
      <c r="C78" s="6" t="s">
        <v>1229</v>
      </c>
      <c r="D78" s="6">
        <v>3</v>
      </c>
    </row>
    <row r="79" spans="1:4" ht="15.75" thickBot="1" x14ac:dyDescent="0.3">
      <c r="A79" s="7">
        <v>17</v>
      </c>
      <c r="B79" s="8" t="s">
        <v>1234</v>
      </c>
      <c r="C79" s="6" t="s">
        <v>1229</v>
      </c>
      <c r="D79" s="6">
        <v>3</v>
      </c>
    </row>
    <row r="80" spans="1:4" ht="15.75" thickBot="1" x14ac:dyDescent="0.3">
      <c r="A80" s="7">
        <v>18</v>
      </c>
      <c r="B80" s="8" t="s">
        <v>1236</v>
      </c>
      <c r="C80" s="6" t="s">
        <v>1229</v>
      </c>
      <c r="D80" s="6">
        <v>3</v>
      </c>
    </row>
    <row r="81" spans="1:4" ht="15.75" thickBot="1" x14ac:dyDescent="0.3">
      <c r="A81" s="7">
        <v>19</v>
      </c>
      <c r="B81" s="8" t="s">
        <v>1243</v>
      </c>
      <c r="C81" s="6" t="s">
        <v>1229</v>
      </c>
      <c r="D81" s="6">
        <v>3</v>
      </c>
    </row>
    <row r="82" spans="1:4" ht="15.75" thickBot="1" x14ac:dyDescent="0.3">
      <c r="A82" s="7">
        <v>20</v>
      </c>
      <c r="B82" s="35" t="s">
        <v>1247</v>
      </c>
      <c r="C82" s="6" t="s">
        <v>1229</v>
      </c>
      <c r="D82" s="6">
        <v>3</v>
      </c>
    </row>
    <row r="83" spans="1:4" ht="15.75" thickBot="1" x14ac:dyDescent="0.3">
      <c r="A83" s="7"/>
      <c r="B83" s="35"/>
      <c r="C83" s="6"/>
      <c r="D83" s="6"/>
    </row>
    <row r="84" spans="1:4" s="36" customFormat="1" ht="15.75" thickBot="1" x14ac:dyDescent="0.3">
      <c r="A84" s="4" t="s">
        <v>2</v>
      </c>
      <c r="B84" s="5" t="s">
        <v>3</v>
      </c>
      <c r="C84" s="5" t="s">
        <v>1249</v>
      </c>
      <c r="D84" s="20">
        <f>SUM(D85:D107)/23</f>
        <v>3.178260869565217</v>
      </c>
    </row>
    <row r="85" spans="1:4" s="36" customFormat="1" ht="15.75" thickBot="1" x14ac:dyDescent="0.3">
      <c r="A85" s="7">
        <v>1</v>
      </c>
      <c r="B85" s="35" t="s">
        <v>1255</v>
      </c>
      <c r="C85" s="6" t="s">
        <v>1249</v>
      </c>
      <c r="D85" s="6">
        <v>5</v>
      </c>
    </row>
    <row r="86" spans="1:4" s="36" customFormat="1" ht="15.75" thickBot="1" x14ac:dyDescent="0.3">
      <c r="A86" s="7">
        <v>2</v>
      </c>
      <c r="B86" s="35" t="s">
        <v>1256</v>
      </c>
      <c r="C86" s="6" t="s">
        <v>1249</v>
      </c>
      <c r="D86" s="6">
        <v>4.78</v>
      </c>
    </row>
    <row r="87" spans="1:4" s="36" customFormat="1" ht="15.75" thickBot="1" x14ac:dyDescent="0.3">
      <c r="A87" s="7">
        <v>3</v>
      </c>
      <c r="B87" s="35" t="s">
        <v>1250</v>
      </c>
      <c r="C87" s="6" t="s">
        <v>1249</v>
      </c>
      <c r="D87" s="6">
        <v>4</v>
      </c>
    </row>
    <row r="88" spans="1:4" s="36" customFormat="1" ht="15.75" thickBot="1" x14ac:dyDescent="0.3">
      <c r="A88" s="7">
        <v>4</v>
      </c>
      <c r="B88" s="35" t="s">
        <v>1271</v>
      </c>
      <c r="C88" s="6" t="s">
        <v>1249</v>
      </c>
      <c r="D88" s="6">
        <v>3.44</v>
      </c>
    </row>
    <row r="89" spans="1:4" s="36" customFormat="1" ht="15.75" thickBot="1" x14ac:dyDescent="0.3">
      <c r="A89" s="7">
        <v>5</v>
      </c>
      <c r="B89" s="35" t="s">
        <v>1257</v>
      </c>
      <c r="C89" s="6" t="s">
        <v>1249</v>
      </c>
      <c r="D89" s="6">
        <v>3.33</v>
      </c>
    </row>
    <row r="90" spans="1:4" s="36" customFormat="1" ht="15.75" thickBot="1" x14ac:dyDescent="0.3">
      <c r="A90" s="7">
        <v>6</v>
      </c>
      <c r="B90" s="35" t="s">
        <v>1258</v>
      </c>
      <c r="C90" s="6" t="s">
        <v>1249</v>
      </c>
      <c r="D90" s="6">
        <v>3.22</v>
      </c>
    </row>
    <row r="91" spans="1:4" s="36" customFormat="1" ht="15.75" thickBot="1" x14ac:dyDescent="0.3">
      <c r="A91" s="7">
        <v>7</v>
      </c>
      <c r="B91" s="35" t="s">
        <v>1266</v>
      </c>
      <c r="C91" s="6" t="s">
        <v>1249</v>
      </c>
      <c r="D91" s="6">
        <v>3.22</v>
      </c>
    </row>
    <row r="92" spans="1:4" s="36" customFormat="1" ht="15.75" thickBot="1" x14ac:dyDescent="0.3">
      <c r="A92" s="7">
        <v>8</v>
      </c>
      <c r="B92" s="35" t="s">
        <v>1272</v>
      </c>
      <c r="C92" s="6" t="s">
        <v>1249</v>
      </c>
      <c r="D92" s="6">
        <v>3.22</v>
      </c>
    </row>
    <row r="93" spans="1:4" s="36" customFormat="1" ht="15.75" thickBot="1" x14ac:dyDescent="0.3">
      <c r="A93" s="7">
        <v>9</v>
      </c>
      <c r="B93" s="35" t="s">
        <v>1253</v>
      </c>
      <c r="C93" s="6" t="s">
        <v>1249</v>
      </c>
      <c r="D93" s="6">
        <v>3.11</v>
      </c>
    </row>
    <row r="94" spans="1:4" s="36" customFormat="1" ht="15.75" thickBot="1" x14ac:dyDescent="0.3">
      <c r="A94" s="7">
        <v>10</v>
      </c>
      <c r="B94" s="35" t="s">
        <v>1259</v>
      </c>
      <c r="C94" s="6" t="s">
        <v>1249</v>
      </c>
      <c r="D94" s="6">
        <v>3.11</v>
      </c>
    </row>
    <row r="95" spans="1:4" s="36" customFormat="1" ht="15.75" thickBot="1" x14ac:dyDescent="0.3">
      <c r="A95" s="7">
        <v>11</v>
      </c>
      <c r="B95" s="35" t="s">
        <v>1262</v>
      </c>
      <c r="C95" s="6" t="s">
        <v>1249</v>
      </c>
      <c r="D95" s="6">
        <v>3.11</v>
      </c>
    </row>
    <row r="96" spans="1:4" s="36" customFormat="1" ht="15.75" thickBot="1" x14ac:dyDescent="0.3">
      <c r="A96" s="7">
        <v>12</v>
      </c>
      <c r="B96" s="35" t="s">
        <v>1251</v>
      </c>
      <c r="C96" s="6" t="s">
        <v>1249</v>
      </c>
      <c r="D96" s="6">
        <v>3</v>
      </c>
    </row>
    <row r="97" spans="1:4" s="36" customFormat="1" ht="15.75" thickBot="1" x14ac:dyDescent="0.3">
      <c r="A97" s="7">
        <v>13</v>
      </c>
      <c r="B97" s="35" t="s">
        <v>1260</v>
      </c>
      <c r="C97" s="6" t="s">
        <v>1249</v>
      </c>
      <c r="D97" s="6">
        <v>3</v>
      </c>
    </row>
    <row r="98" spans="1:4" s="36" customFormat="1" ht="15.75" thickBot="1" x14ac:dyDescent="0.3">
      <c r="A98" s="7">
        <v>14</v>
      </c>
      <c r="B98" s="35" t="s">
        <v>1261</v>
      </c>
      <c r="C98" s="6" t="s">
        <v>1249</v>
      </c>
      <c r="D98" s="6">
        <v>3</v>
      </c>
    </row>
    <row r="99" spans="1:4" s="36" customFormat="1" ht="15.75" thickBot="1" x14ac:dyDescent="0.3">
      <c r="A99" s="7">
        <v>15</v>
      </c>
      <c r="B99" s="35" t="s">
        <v>1270</v>
      </c>
      <c r="C99" s="6" t="s">
        <v>1249</v>
      </c>
      <c r="D99" s="6">
        <v>3</v>
      </c>
    </row>
    <row r="100" spans="1:4" s="36" customFormat="1" ht="15.75" thickBot="1" x14ac:dyDescent="0.3">
      <c r="A100" s="7">
        <v>16</v>
      </c>
      <c r="B100" s="35" t="s">
        <v>1252</v>
      </c>
      <c r="C100" s="6" t="s">
        <v>1249</v>
      </c>
      <c r="D100" s="6">
        <v>2.89</v>
      </c>
    </row>
    <row r="101" spans="1:4" s="36" customFormat="1" ht="15.75" thickBot="1" x14ac:dyDescent="0.3">
      <c r="A101" s="7">
        <v>17</v>
      </c>
      <c r="B101" s="35" t="s">
        <v>1254</v>
      </c>
      <c r="C101" s="6" t="s">
        <v>1249</v>
      </c>
      <c r="D101" s="6">
        <v>2.89</v>
      </c>
    </row>
    <row r="102" spans="1:4" s="36" customFormat="1" ht="15.75" thickBot="1" x14ac:dyDescent="0.3">
      <c r="A102" s="7">
        <v>18</v>
      </c>
      <c r="B102" s="35" t="s">
        <v>1265</v>
      </c>
      <c r="C102" s="6" t="s">
        <v>1249</v>
      </c>
      <c r="D102" s="6">
        <v>2.89</v>
      </c>
    </row>
    <row r="103" spans="1:4" s="36" customFormat="1" ht="15.75" thickBot="1" x14ac:dyDescent="0.3">
      <c r="A103" s="7">
        <v>19</v>
      </c>
      <c r="B103" s="35" t="s">
        <v>1267</v>
      </c>
      <c r="C103" s="6" t="s">
        <v>1249</v>
      </c>
      <c r="D103" s="6">
        <v>2.89</v>
      </c>
    </row>
    <row r="104" spans="1:4" s="36" customFormat="1" ht="15.75" thickBot="1" x14ac:dyDescent="0.3">
      <c r="A104" s="7">
        <v>20</v>
      </c>
      <c r="B104" s="35" t="s">
        <v>1268</v>
      </c>
      <c r="C104" s="6" t="s">
        <v>1249</v>
      </c>
      <c r="D104" s="6">
        <v>2.89</v>
      </c>
    </row>
    <row r="105" spans="1:4" s="36" customFormat="1" ht="15.75" thickBot="1" x14ac:dyDescent="0.3">
      <c r="A105" s="7">
        <v>21</v>
      </c>
      <c r="B105" s="35" t="s">
        <v>1263</v>
      </c>
      <c r="C105" s="6" t="s">
        <v>1249</v>
      </c>
      <c r="D105" s="6">
        <v>2.78</v>
      </c>
    </row>
    <row r="106" spans="1:4" s="36" customFormat="1" ht="15.75" thickBot="1" x14ac:dyDescent="0.3">
      <c r="A106" s="7">
        <v>22</v>
      </c>
      <c r="B106" s="35" t="s">
        <v>1269</v>
      </c>
      <c r="C106" s="6" t="s">
        <v>1249</v>
      </c>
      <c r="D106" s="6">
        <v>2.2200000000000002</v>
      </c>
    </row>
    <row r="107" spans="1:4" s="36" customFormat="1" ht="15.75" thickBot="1" x14ac:dyDescent="0.3">
      <c r="A107" s="7">
        <v>23</v>
      </c>
      <c r="B107" s="35" t="s">
        <v>1264</v>
      </c>
      <c r="C107" s="6" t="s">
        <v>1249</v>
      </c>
      <c r="D107" s="6">
        <v>2.11</v>
      </c>
    </row>
    <row r="108" spans="1:4" ht="15.75" thickBot="1" x14ac:dyDescent="0.3">
      <c r="A108" s="9"/>
      <c r="B108" s="10"/>
      <c r="C108" s="10"/>
      <c r="D108" s="10"/>
    </row>
    <row r="109" spans="1:4" ht="15.75" thickBot="1" x14ac:dyDescent="0.3">
      <c r="A109" s="4" t="s">
        <v>2</v>
      </c>
      <c r="B109" s="5" t="s">
        <v>3</v>
      </c>
      <c r="C109" s="5" t="s">
        <v>1273</v>
      </c>
      <c r="D109" s="20">
        <f>SUM(D110:D124)/15</f>
        <v>4.0006666666666666</v>
      </c>
    </row>
    <row r="110" spans="1:4" ht="15.75" thickBot="1" x14ac:dyDescent="0.3">
      <c r="A110" s="7">
        <v>1</v>
      </c>
      <c r="B110" s="35" t="s">
        <v>1276</v>
      </c>
      <c r="C110" s="6" t="s">
        <v>1273</v>
      </c>
      <c r="D110" s="6">
        <v>5</v>
      </c>
    </row>
    <row r="111" spans="1:4" ht="15.75" thickBot="1" x14ac:dyDescent="0.3">
      <c r="A111" s="7">
        <v>2</v>
      </c>
      <c r="B111" s="35" t="s">
        <v>1280</v>
      </c>
      <c r="C111" s="6" t="s">
        <v>1273</v>
      </c>
      <c r="D111" s="6">
        <v>5</v>
      </c>
    </row>
    <row r="112" spans="1:4" ht="15.75" thickBot="1" x14ac:dyDescent="0.3">
      <c r="A112" s="7">
        <v>3</v>
      </c>
      <c r="B112" s="35" t="s">
        <v>1282</v>
      </c>
      <c r="C112" s="6" t="s">
        <v>1273</v>
      </c>
      <c r="D112" s="6">
        <v>5</v>
      </c>
    </row>
    <row r="113" spans="1:4" ht="15.75" thickBot="1" x14ac:dyDescent="0.3">
      <c r="A113" s="7">
        <v>4</v>
      </c>
      <c r="B113" s="35" t="s">
        <v>1286</v>
      </c>
      <c r="C113" s="6" t="s">
        <v>1273</v>
      </c>
      <c r="D113" s="6">
        <v>5</v>
      </c>
    </row>
    <row r="114" spans="1:4" ht="15.75" thickBot="1" x14ac:dyDescent="0.3">
      <c r="A114" s="7">
        <v>5</v>
      </c>
      <c r="B114" s="35" t="s">
        <v>1287</v>
      </c>
      <c r="C114" s="6" t="s">
        <v>1273</v>
      </c>
      <c r="D114" s="6">
        <v>5</v>
      </c>
    </row>
    <row r="115" spans="1:4" ht="15.75" thickBot="1" x14ac:dyDescent="0.3">
      <c r="A115" s="7">
        <v>6</v>
      </c>
      <c r="B115" s="35" t="s">
        <v>1288</v>
      </c>
      <c r="C115" s="6" t="s">
        <v>1273</v>
      </c>
      <c r="D115" s="6">
        <v>4.78</v>
      </c>
    </row>
    <row r="116" spans="1:4" ht="15.75" thickBot="1" x14ac:dyDescent="0.3">
      <c r="A116" s="7">
        <v>7</v>
      </c>
      <c r="B116" s="35" t="s">
        <v>1283</v>
      </c>
      <c r="C116" s="6" t="s">
        <v>1273</v>
      </c>
      <c r="D116" s="6">
        <v>4.22</v>
      </c>
    </row>
    <row r="117" spans="1:4" ht="15.75" thickBot="1" x14ac:dyDescent="0.3">
      <c r="A117" s="7">
        <v>8</v>
      </c>
      <c r="B117" s="35" t="s">
        <v>1279</v>
      </c>
      <c r="C117" s="6" t="s">
        <v>1273</v>
      </c>
      <c r="D117" s="6">
        <v>4</v>
      </c>
    </row>
    <row r="118" spans="1:4" ht="15.75" thickBot="1" x14ac:dyDescent="0.3">
      <c r="A118" s="7">
        <v>9</v>
      </c>
      <c r="B118" s="35" t="s">
        <v>1284</v>
      </c>
      <c r="C118" s="6" t="s">
        <v>1273</v>
      </c>
      <c r="D118" s="6">
        <v>4</v>
      </c>
    </row>
    <row r="119" spans="1:4" ht="15.75" thickBot="1" x14ac:dyDescent="0.3">
      <c r="A119" s="7">
        <v>10</v>
      </c>
      <c r="B119" s="35" t="s">
        <v>1278</v>
      </c>
      <c r="C119" s="6" t="s">
        <v>1273</v>
      </c>
      <c r="D119" s="6">
        <v>3.67</v>
      </c>
    </row>
    <row r="120" spans="1:4" ht="15.75" thickBot="1" x14ac:dyDescent="0.3">
      <c r="A120" s="7">
        <v>11</v>
      </c>
      <c r="B120" s="35" t="s">
        <v>1275</v>
      </c>
      <c r="C120" s="6" t="s">
        <v>1273</v>
      </c>
      <c r="D120" s="6">
        <v>2.89</v>
      </c>
    </row>
    <row r="121" spans="1:4" ht="15.75" thickBot="1" x14ac:dyDescent="0.3">
      <c r="A121" s="7">
        <v>12</v>
      </c>
      <c r="B121" s="35" t="s">
        <v>1277</v>
      </c>
      <c r="C121" s="6" t="s">
        <v>1273</v>
      </c>
      <c r="D121" s="6">
        <v>2.89</v>
      </c>
    </row>
    <row r="122" spans="1:4" ht="15.75" thickBot="1" x14ac:dyDescent="0.3">
      <c r="A122" s="7">
        <v>13</v>
      </c>
      <c r="B122" s="35" t="s">
        <v>1281</v>
      </c>
      <c r="C122" s="6" t="s">
        <v>1273</v>
      </c>
      <c r="D122" s="6">
        <v>2.89</v>
      </c>
    </row>
    <row r="123" spans="1:4" ht="15.75" thickBot="1" x14ac:dyDescent="0.3">
      <c r="A123" s="7">
        <v>14</v>
      </c>
      <c r="B123" s="35" t="s">
        <v>1285</v>
      </c>
      <c r="C123" s="6" t="s">
        <v>1273</v>
      </c>
      <c r="D123" s="6">
        <v>2.89</v>
      </c>
    </row>
    <row r="124" spans="1:4" ht="15.75" thickBot="1" x14ac:dyDescent="0.3">
      <c r="A124" s="7">
        <v>15</v>
      </c>
      <c r="B124" s="35" t="s">
        <v>1274</v>
      </c>
      <c r="C124" s="6" t="s">
        <v>1273</v>
      </c>
      <c r="D124" s="6">
        <v>2.78</v>
      </c>
    </row>
    <row r="125" spans="1:4" ht="15.75" thickBot="1" x14ac:dyDescent="0.3">
      <c r="A125" s="9"/>
      <c r="B125" s="10"/>
      <c r="C125" s="10"/>
      <c r="D125" s="10"/>
    </row>
    <row r="126" spans="1:4" s="37" customFormat="1" ht="15.75" thickBot="1" x14ac:dyDescent="0.3">
      <c r="A126" s="4" t="s">
        <v>2</v>
      </c>
      <c r="B126" s="5" t="s">
        <v>3</v>
      </c>
      <c r="C126" s="5" t="s">
        <v>1289</v>
      </c>
      <c r="D126" s="20">
        <f>SUM(D127:D150)/24</f>
        <v>3.2562499999999996</v>
      </c>
    </row>
    <row r="127" spans="1:4" s="37" customFormat="1" ht="15.75" thickBot="1" x14ac:dyDescent="0.3">
      <c r="A127" s="7">
        <v>1</v>
      </c>
      <c r="B127" s="35" t="s">
        <v>1304</v>
      </c>
      <c r="C127" s="6" t="s">
        <v>1289</v>
      </c>
      <c r="D127" s="6">
        <v>4.8600000000000003</v>
      </c>
    </row>
    <row r="128" spans="1:4" s="37" customFormat="1" ht="15.75" thickBot="1" x14ac:dyDescent="0.3">
      <c r="A128" s="7">
        <v>2</v>
      </c>
      <c r="B128" s="35" t="s">
        <v>1301</v>
      </c>
      <c r="C128" s="6" t="s">
        <v>1289</v>
      </c>
      <c r="D128" s="6">
        <v>4.29</v>
      </c>
    </row>
    <row r="129" spans="1:4" s="37" customFormat="1" ht="15.75" thickBot="1" x14ac:dyDescent="0.3">
      <c r="A129" s="7">
        <v>3</v>
      </c>
      <c r="B129" s="35" t="s">
        <v>1309</v>
      </c>
      <c r="C129" s="6" t="s">
        <v>1289</v>
      </c>
      <c r="D129" s="6">
        <v>3.86</v>
      </c>
    </row>
    <row r="130" spans="1:4" s="37" customFormat="1" ht="15.75" thickBot="1" x14ac:dyDescent="0.3">
      <c r="A130" s="7">
        <v>4</v>
      </c>
      <c r="B130" s="35" t="s">
        <v>1310</v>
      </c>
      <c r="C130" s="6" t="s">
        <v>1289</v>
      </c>
      <c r="D130" s="6">
        <v>3.86</v>
      </c>
    </row>
    <row r="131" spans="1:4" s="37" customFormat="1" ht="15.75" thickBot="1" x14ac:dyDescent="0.3">
      <c r="A131" s="7">
        <v>5</v>
      </c>
      <c r="B131" s="35" t="s">
        <v>1313</v>
      </c>
      <c r="C131" s="6" t="s">
        <v>1289</v>
      </c>
      <c r="D131" s="6">
        <v>3.86</v>
      </c>
    </row>
    <row r="132" spans="1:4" s="37" customFormat="1" ht="15.75" thickBot="1" x14ac:dyDescent="0.3">
      <c r="A132" s="7">
        <v>6</v>
      </c>
      <c r="B132" s="35" t="s">
        <v>1293</v>
      </c>
      <c r="C132" s="6" t="s">
        <v>1289</v>
      </c>
      <c r="D132" s="6">
        <v>3.57</v>
      </c>
    </row>
    <row r="133" spans="1:4" s="37" customFormat="1" ht="15.75" thickBot="1" x14ac:dyDescent="0.3">
      <c r="A133" s="7">
        <v>7</v>
      </c>
      <c r="B133" s="35" t="s">
        <v>1303</v>
      </c>
      <c r="C133" s="6" t="s">
        <v>1289</v>
      </c>
      <c r="D133" s="6">
        <v>3.57</v>
      </c>
    </row>
    <row r="134" spans="1:4" s="37" customFormat="1" ht="15.75" thickBot="1" x14ac:dyDescent="0.3">
      <c r="A134" s="7">
        <v>8</v>
      </c>
      <c r="B134" s="35" t="s">
        <v>1292</v>
      </c>
      <c r="C134" s="6" t="s">
        <v>1289</v>
      </c>
      <c r="D134" s="6">
        <v>3.43</v>
      </c>
    </row>
    <row r="135" spans="1:4" s="37" customFormat="1" ht="15.75" thickBot="1" x14ac:dyDescent="0.3">
      <c r="A135" s="7">
        <v>9</v>
      </c>
      <c r="B135" s="35" t="s">
        <v>1297</v>
      </c>
      <c r="C135" s="6" t="s">
        <v>1289</v>
      </c>
      <c r="D135" s="6">
        <v>3.43</v>
      </c>
    </row>
    <row r="136" spans="1:4" s="37" customFormat="1" ht="15.75" thickBot="1" x14ac:dyDescent="0.3">
      <c r="A136" s="7">
        <v>10</v>
      </c>
      <c r="B136" s="35" t="s">
        <v>1299</v>
      </c>
      <c r="C136" s="6" t="s">
        <v>1289</v>
      </c>
      <c r="D136" s="6">
        <v>3.43</v>
      </c>
    </row>
    <row r="137" spans="1:4" s="37" customFormat="1" ht="15.75" thickBot="1" x14ac:dyDescent="0.3">
      <c r="A137" s="7">
        <v>11</v>
      </c>
      <c r="B137" s="35" t="s">
        <v>1298</v>
      </c>
      <c r="C137" s="6" t="s">
        <v>1289</v>
      </c>
      <c r="D137" s="6">
        <v>3.29</v>
      </c>
    </row>
    <row r="138" spans="1:4" s="37" customFormat="1" ht="15.75" thickBot="1" x14ac:dyDescent="0.3">
      <c r="A138" s="7">
        <v>12</v>
      </c>
      <c r="B138" s="35" t="s">
        <v>1291</v>
      </c>
      <c r="C138" s="6" t="s">
        <v>1289</v>
      </c>
      <c r="D138" s="6">
        <v>3.14</v>
      </c>
    </row>
    <row r="139" spans="1:4" s="37" customFormat="1" ht="15.75" thickBot="1" x14ac:dyDescent="0.3">
      <c r="A139" s="7">
        <v>13</v>
      </c>
      <c r="B139" s="35" t="s">
        <v>1294</v>
      </c>
      <c r="C139" s="6" t="s">
        <v>1289</v>
      </c>
      <c r="D139" s="6">
        <v>3.14</v>
      </c>
    </row>
    <row r="140" spans="1:4" s="37" customFormat="1" ht="15.75" thickBot="1" x14ac:dyDescent="0.3">
      <c r="A140" s="7">
        <v>14</v>
      </c>
      <c r="B140" s="35" t="s">
        <v>1306</v>
      </c>
      <c r="C140" s="6" t="s">
        <v>1289</v>
      </c>
      <c r="D140" s="6">
        <v>3.14</v>
      </c>
    </row>
    <row r="141" spans="1:4" s="37" customFormat="1" ht="15.75" thickBot="1" x14ac:dyDescent="0.3">
      <c r="A141" s="7">
        <v>15</v>
      </c>
      <c r="B141" s="35" t="s">
        <v>1290</v>
      </c>
      <c r="C141" s="6" t="s">
        <v>1289</v>
      </c>
      <c r="D141" s="6">
        <v>3</v>
      </c>
    </row>
    <row r="142" spans="1:4" s="37" customFormat="1" ht="15.75" thickBot="1" x14ac:dyDescent="0.3">
      <c r="A142" s="7">
        <v>16</v>
      </c>
      <c r="B142" s="35" t="s">
        <v>1305</v>
      </c>
      <c r="C142" s="6" t="s">
        <v>1289</v>
      </c>
      <c r="D142" s="6">
        <v>3</v>
      </c>
    </row>
    <row r="143" spans="1:4" s="37" customFormat="1" ht="15.75" thickBot="1" x14ac:dyDescent="0.3">
      <c r="A143" s="7">
        <v>17</v>
      </c>
      <c r="B143" s="35" t="s">
        <v>1311</v>
      </c>
      <c r="C143" s="6" t="s">
        <v>1289</v>
      </c>
      <c r="D143" s="6">
        <v>3</v>
      </c>
    </row>
    <row r="144" spans="1:4" s="37" customFormat="1" ht="15.75" thickBot="1" x14ac:dyDescent="0.3">
      <c r="A144" s="7">
        <v>18</v>
      </c>
      <c r="B144" s="35" t="s">
        <v>1312</v>
      </c>
      <c r="C144" s="6" t="s">
        <v>1289</v>
      </c>
      <c r="D144" s="6">
        <v>3</v>
      </c>
    </row>
    <row r="145" spans="1:4" s="37" customFormat="1" ht="15.75" thickBot="1" x14ac:dyDescent="0.3">
      <c r="A145" s="7">
        <v>19</v>
      </c>
      <c r="B145" s="35" t="s">
        <v>1296</v>
      </c>
      <c r="C145" s="6" t="s">
        <v>1289</v>
      </c>
      <c r="D145" s="6">
        <v>2.86</v>
      </c>
    </row>
    <row r="146" spans="1:4" s="37" customFormat="1" ht="15.75" thickBot="1" x14ac:dyDescent="0.3">
      <c r="A146" s="7">
        <v>20</v>
      </c>
      <c r="B146" s="35" t="s">
        <v>1307</v>
      </c>
      <c r="C146" s="6" t="s">
        <v>1289</v>
      </c>
      <c r="D146" s="6">
        <v>2.86</v>
      </c>
    </row>
    <row r="147" spans="1:4" s="37" customFormat="1" ht="15.75" thickBot="1" x14ac:dyDescent="0.3">
      <c r="A147" s="7">
        <v>21</v>
      </c>
      <c r="B147" s="35" t="s">
        <v>1302</v>
      </c>
      <c r="C147" s="6" t="s">
        <v>1289</v>
      </c>
      <c r="D147" s="6">
        <v>2.71</v>
      </c>
    </row>
    <row r="148" spans="1:4" s="37" customFormat="1" ht="15.75" thickBot="1" x14ac:dyDescent="0.3">
      <c r="A148" s="7">
        <v>22</v>
      </c>
      <c r="B148" s="35" t="s">
        <v>1308</v>
      </c>
      <c r="C148" s="6" t="s">
        <v>1289</v>
      </c>
      <c r="D148" s="6">
        <v>2.57</v>
      </c>
    </row>
    <row r="149" spans="1:4" s="37" customFormat="1" ht="15.75" thickBot="1" x14ac:dyDescent="0.3">
      <c r="A149" s="7">
        <v>23</v>
      </c>
      <c r="B149" s="35" t="s">
        <v>1295</v>
      </c>
      <c r="C149" s="6" t="s">
        <v>1289</v>
      </c>
      <c r="D149" s="6">
        <v>2.14</v>
      </c>
    </row>
    <row r="150" spans="1:4" s="37" customFormat="1" ht="15.75" thickBot="1" x14ac:dyDescent="0.3">
      <c r="A150" s="7">
        <v>24</v>
      </c>
      <c r="B150" s="35" t="s">
        <v>1300</v>
      </c>
      <c r="C150" s="6" t="s">
        <v>1289</v>
      </c>
      <c r="D150" s="6">
        <v>2.14</v>
      </c>
    </row>
    <row r="151" spans="1:4" ht="15.75" thickBot="1" x14ac:dyDescent="0.3">
      <c r="A151" s="9"/>
      <c r="B151" s="10"/>
      <c r="C151" s="10"/>
      <c r="D151" s="10"/>
    </row>
    <row r="152" spans="1:4" ht="15.75" thickBot="1" x14ac:dyDescent="0.3">
      <c r="A152" s="4" t="s">
        <v>2</v>
      </c>
      <c r="B152" s="5" t="s">
        <v>3</v>
      </c>
      <c r="C152" s="5" t="s">
        <v>1314</v>
      </c>
      <c r="D152" s="20">
        <f>SUM(D153:D166)/14</f>
        <v>3.2742857142857145</v>
      </c>
    </row>
    <row r="153" spans="1:4" ht="15.75" thickBot="1" x14ac:dyDescent="0.3">
      <c r="A153" s="7">
        <v>1</v>
      </c>
      <c r="B153" s="35" t="s">
        <v>1325</v>
      </c>
      <c r="C153" s="6" t="s">
        <v>1314</v>
      </c>
      <c r="D153" s="6">
        <v>5</v>
      </c>
    </row>
    <row r="154" spans="1:4" ht="15.75" thickBot="1" x14ac:dyDescent="0.3">
      <c r="A154" s="7">
        <v>2</v>
      </c>
      <c r="B154" s="35" t="s">
        <v>1320</v>
      </c>
      <c r="C154" s="6" t="s">
        <v>1314</v>
      </c>
      <c r="D154" s="6">
        <v>4.33</v>
      </c>
    </row>
    <row r="155" spans="1:4" ht="15.75" thickBot="1" x14ac:dyDescent="0.3">
      <c r="A155" s="7">
        <v>3</v>
      </c>
      <c r="B155" s="35" t="s">
        <v>1318</v>
      </c>
      <c r="C155" s="6" t="s">
        <v>1314</v>
      </c>
      <c r="D155" s="6">
        <v>4.17</v>
      </c>
    </row>
    <row r="156" spans="1:4" ht="15.75" thickBot="1" x14ac:dyDescent="0.3">
      <c r="A156" s="7">
        <v>4</v>
      </c>
      <c r="B156" s="35" t="s">
        <v>1326</v>
      </c>
      <c r="C156" s="6" t="s">
        <v>1314</v>
      </c>
      <c r="D156" s="6">
        <v>4</v>
      </c>
    </row>
    <row r="157" spans="1:4" ht="15.75" thickBot="1" x14ac:dyDescent="0.3">
      <c r="A157" s="7">
        <v>5</v>
      </c>
      <c r="B157" s="35" t="s">
        <v>1324</v>
      </c>
      <c r="C157" s="6" t="s">
        <v>1314</v>
      </c>
      <c r="D157" s="6">
        <v>3.5</v>
      </c>
    </row>
    <row r="158" spans="1:4" ht="15.75" thickBot="1" x14ac:dyDescent="0.3">
      <c r="A158" s="7">
        <v>6</v>
      </c>
      <c r="B158" s="35" t="s">
        <v>1317</v>
      </c>
      <c r="C158" s="6" t="s">
        <v>1314</v>
      </c>
      <c r="D158" s="6">
        <v>3.17</v>
      </c>
    </row>
    <row r="159" spans="1:4" ht="15.75" thickBot="1" x14ac:dyDescent="0.3">
      <c r="A159" s="7">
        <v>7</v>
      </c>
      <c r="B159" s="35" t="s">
        <v>1316</v>
      </c>
      <c r="C159" s="6" t="s">
        <v>1314</v>
      </c>
      <c r="D159" s="6">
        <v>3</v>
      </c>
    </row>
    <row r="160" spans="1:4" ht="15.75" thickBot="1" x14ac:dyDescent="0.3">
      <c r="A160" s="7">
        <v>8</v>
      </c>
      <c r="B160" s="35" t="s">
        <v>1319</v>
      </c>
      <c r="C160" s="6" t="s">
        <v>1314</v>
      </c>
      <c r="D160" s="6">
        <v>3</v>
      </c>
    </row>
    <row r="161" spans="1:4" ht="15.75" thickBot="1" x14ac:dyDescent="0.3">
      <c r="A161" s="7">
        <v>9</v>
      </c>
      <c r="B161" s="35" t="s">
        <v>1322</v>
      </c>
      <c r="C161" s="6" t="s">
        <v>1314</v>
      </c>
      <c r="D161" s="6">
        <v>3</v>
      </c>
    </row>
    <row r="162" spans="1:4" ht="15.75" thickBot="1" x14ac:dyDescent="0.3">
      <c r="A162" s="7">
        <v>10</v>
      </c>
      <c r="B162" s="35" t="s">
        <v>1321</v>
      </c>
      <c r="C162" s="6" t="s">
        <v>1314</v>
      </c>
      <c r="D162" s="6">
        <v>2.83</v>
      </c>
    </row>
    <row r="163" spans="1:4" ht="15.75" thickBot="1" x14ac:dyDescent="0.3">
      <c r="A163" s="7">
        <v>11</v>
      </c>
      <c r="B163" s="35" t="s">
        <v>1328</v>
      </c>
      <c r="C163" s="6" t="s">
        <v>1314</v>
      </c>
      <c r="D163" s="6">
        <v>2.83</v>
      </c>
    </row>
    <row r="164" spans="1:4" ht="15.75" thickBot="1" x14ac:dyDescent="0.3">
      <c r="A164" s="7">
        <v>12</v>
      </c>
      <c r="B164" s="35" t="s">
        <v>1327</v>
      </c>
      <c r="C164" s="6" t="s">
        <v>1314</v>
      </c>
      <c r="D164" s="6">
        <v>2.67</v>
      </c>
    </row>
    <row r="165" spans="1:4" ht="15.75" thickBot="1" x14ac:dyDescent="0.3">
      <c r="A165" s="7">
        <v>13</v>
      </c>
      <c r="B165" s="35" t="s">
        <v>1315</v>
      </c>
      <c r="C165" s="6" t="s">
        <v>1314</v>
      </c>
      <c r="D165" s="6">
        <v>2.17</v>
      </c>
    </row>
    <row r="166" spans="1:4" ht="15.75" thickBot="1" x14ac:dyDescent="0.3">
      <c r="A166" s="7">
        <v>14</v>
      </c>
      <c r="B166" s="35" t="s">
        <v>1323</v>
      </c>
      <c r="C166" s="6" t="s">
        <v>1314</v>
      </c>
      <c r="D166" s="6">
        <v>2.17</v>
      </c>
    </row>
    <row r="167" spans="1:4" ht="15.75" thickBot="1" x14ac:dyDescent="0.3">
      <c r="A167" s="9"/>
      <c r="B167" s="10"/>
      <c r="C167" s="10"/>
      <c r="D167" s="10"/>
    </row>
    <row r="168" spans="1:4" s="36" customFormat="1" ht="15.75" thickBot="1" x14ac:dyDescent="0.3">
      <c r="A168" s="4" t="s">
        <v>2</v>
      </c>
      <c r="B168" s="5" t="s">
        <v>3</v>
      </c>
      <c r="C168" s="5" t="s">
        <v>1329</v>
      </c>
      <c r="D168" s="20">
        <f>SUM(D169:D184)/16</f>
        <v>3.3025000000000002</v>
      </c>
    </row>
    <row r="169" spans="1:4" s="36" customFormat="1" ht="15.75" thickBot="1" x14ac:dyDescent="0.3">
      <c r="A169" s="7">
        <v>1</v>
      </c>
      <c r="B169" s="35" t="s">
        <v>1330</v>
      </c>
      <c r="C169" s="6" t="s">
        <v>1329</v>
      </c>
      <c r="D169" s="6">
        <v>4.83</v>
      </c>
    </row>
    <row r="170" spans="1:4" s="36" customFormat="1" ht="15.75" thickBot="1" x14ac:dyDescent="0.3">
      <c r="A170" s="7">
        <v>2</v>
      </c>
      <c r="B170" s="35" t="s">
        <v>1339</v>
      </c>
      <c r="C170" s="6" t="s">
        <v>1329</v>
      </c>
      <c r="D170" s="6">
        <v>4.67</v>
      </c>
    </row>
    <row r="171" spans="1:4" s="36" customFormat="1" ht="15.75" thickBot="1" x14ac:dyDescent="0.3">
      <c r="A171" s="7">
        <v>3</v>
      </c>
      <c r="B171" s="35" t="s">
        <v>1335</v>
      </c>
      <c r="C171" s="6" t="s">
        <v>1329</v>
      </c>
      <c r="D171" s="6">
        <v>4.5</v>
      </c>
    </row>
    <row r="172" spans="1:4" s="36" customFormat="1" ht="15.75" thickBot="1" x14ac:dyDescent="0.3">
      <c r="A172" s="7">
        <v>4</v>
      </c>
      <c r="B172" s="35" t="s">
        <v>1337</v>
      </c>
      <c r="C172" s="6" t="s">
        <v>1329</v>
      </c>
      <c r="D172" s="6">
        <v>3.67</v>
      </c>
    </row>
    <row r="173" spans="1:4" s="36" customFormat="1" ht="15.75" thickBot="1" x14ac:dyDescent="0.3">
      <c r="A173" s="7">
        <v>5</v>
      </c>
      <c r="B173" s="35" t="s">
        <v>1338</v>
      </c>
      <c r="C173" s="6" t="s">
        <v>1329</v>
      </c>
      <c r="D173" s="6">
        <v>3.67</v>
      </c>
    </row>
    <row r="174" spans="1:4" s="36" customFormat="1" ht="15.75" thickBot="1" x14ac:dyDescent="0.3">
      <c r="A174" s="7">
        <v>6</v>
      </c>
      <c r="B174" s="35" t="s">
        <v>1333</v>
      </c>
      <c r="C174" s="6" t="s">
        <v>1329</v>
      </c>
      <c r="D174" s="6">
        <v>3.33</v>
      </c>
    </row>
    <row r="175" spans="1:4" s="36" customFormat="1" ht="15.75" thickBot="1" x14ac:dyDescent="0.3">
      <c r="A175" s="7">
        <v>7</v>
      </c>
      <c r="B175" s="35" t="s">
        <v>1342</v>
      </c>
      <c r="C175" s="6" t="s">
        <v>1329</v>
      </c>
      <c r="D175" s="6">
        <v>3.17</v>
      </c>
    </row>
    <row r="176" spans="1:4" s="36" customFormat="1" ht="15.75" thickBot="1" x14ac:dyDescent="0.3">
      <c r="A176" s="7">
        <v>8</v>
      </c>
      <c r="B176" s="35" t="s">
        <v>1331</v>
      </c>
      <c r="C176" s="6" t="s">
        <v>1329</v>
      </c>
      <c r="D176" s="6">
        <v>3</v>
      </c>
    </row>
    <row r="177" spans="1:4" s="36" customFormat="1" ht="15.75" thickBot="1" x14ac:dyDescent="0.3">
      <c r="A177" s="7">
        <v>9</v>
      </c>
      <c r="B177" s="35" t="s">
        <v>1344</v>
      </c>
      <c r="C177" s="6" t="s">
        <v>1329</v>
      </c>
      <c r="D177" s="6">
        <v>3</v>
      </c>
    </row>
    <row r="178" spans="1:4" s="36" customFormat="1" ht="15.75" thickBot="1" x14ac:dyDescent="0.3">
      <c r="A178" s="7">
        <v>10</v>
      </c>
      <c r="B178" s="35" t="s">
        <v>1332</v>
      </c>
      <c r="C178" s="6" t="s">
        <v>1329</v>
      </c>
      <c r="D178" s="6">
        <v>2.83</v>
      </c>
    </row>
    <row r="179" spans="1:4" s="36" customFormat="1" ht="15.75" thickBot="1" x14ac:dyDescent="0.3">
      <c r="A179" s="7">
        <v>11</v>
      </c>
      <c r="B179" s="35" t="s">
        <v>1334</v>
      </c>
      <c r="C179" s="6" t="s">
        <v>1329</v>
      </c>
      <c r="D179" s="6">
        <v>2.83</v>
      </c>
    </row>
    <row r="180" spans="1:4" s="36" customFormat="1" ht="15.75" thickBot="1" x14ac:dyDescent="0.3">
      <c r="A180" s="7">
        <v>12</v>
      </c>
      <c r="B180" s="35" t="s">
        <v>1345</v>
      </c>
      <c r="C180" s="6" t="s">
        <v>1329</v>
      </c>
      <c r="D180" s="6">
        <v>2.83</v>
      </c>
    </row>
    <row r="181" spans="1:4" s="36" customFormat="1" ht="15.75" thickBot="1" x14ac:dyDescent="0.3">
      <c r="A181" s="7">
        <v>13</v>
      </c>
      <c r="B181" s="35" t="s">
        <v>1336</v>
      </c>
      <c r="C181" s="6" t="s">
        <v>1329</v>
      </c>
      <c r="D181" s="6">
        <v>2.67</v>
      </c>
    </row>
    <row r="182" spans="1:4" s="36" customFormat="1" ht="15.75" thickBot="1" x14ac:dyDescent="0.3">
      <c r="A182" s="7">
        <v>14</v>
      </c>
      <c r="B182" s="35" t="s">
        <v>1341</v>
      </c>
      <c r="C182" s="6" t="s">
        <v>1329</v>
      </c>
      <c r="D182" s="6">
        <v>2.67</v>
      </c>
    </row>
    <row r="183" spans="1:4" s="36" customFormat="1" ht="15.75" thickBot="1" x14ac:dyDescent="0.3">
      <c r="A183" s="7">
        <v>15</v>
      </c>
      <c r="B183" s="35" t="s">
        <v>1343</v>
      </c>
      <c r="C183" s="6" t="s">
        <v>1329</v>
      </c>
      <c r="D183" s="6">
        <v>2.67</v>
      </c>
    </row>
    <row r="184" spans="1:4" s="36" customFormat="1" ht="15.75" thickBot="1" x14ac:dyDescent="0.3">
      <c r="A184" s="7">
        <v>16</v>
      </c>
      <c r="B184" s="35" t="s">
        <v>1340</v>
      </c>
      <c r="C184" s="6" t="s">
        <v>1329</v>
      </c>
      <c r="D184" s="6">
        <v>2.5</v>
      </c>
    </row>
    <row r="185" spans="1:4" s="36" customFormat="1" ht="15.75" thickBot="1" x14ac:dyDescent="0.3">
      <c r="A185" s="33"/>
      <c r="B185" s="8"/>
      <c r="C185" s="8"/>
      <c r="D185" s="8"/>
    </row>
    <row r="186" spans="1:4" s="36" customFormat="1" ht="15.75" thickBot="1" x14ac:dyDescent="0.3">
      <c r="A186" s="4" t="s">
        <v>2</v>
      </c>
      <c r="B186" s="5" t="s">
        <v>3</v>
      </c>
      <c r="C186" s="5" t="s">
        <v>1346</v>
      </c>
      <c r="D186" s="5">
        <f>SUM(D187:D216)/30</f>
        <v>3.6899999999999995</v>
      </c>
    </row>
    <row r="187" spans="1:4" s="36" customFormat="1" ht="15.75" thickBot="1" x14ac:dyDescent="0.3">
      <c r="A187" s="7">
        <v>1</v>
      </c>
      <c r="B187" s="35" t="s">
        <v>1349</v>
      </c>
      <c r="C187" s="6" t="s">
        <v>1346</v>
      </c>
      <c r="D187" s="6">
        <v>5</v>
      </c>
    </row>
    <row r="188" spans="1:4" s="36" customFormat="1" ht="15.75" thickBot="1" x14ac:dyDescent="0.3">
      <c r="A188" s="7">
        <v>2</v>
      </c>
      <c r="B188" s="35" t="s">
        <v>1367</v>
      </c>
      <c r="C188" s="6" t="s">
        <v>1346</v>
      </c>
      <c r="D188" s="6">
        <v>4.8600000000000003</v>
      </c>
    </row>
    <row r="189" spans="1:4" s="36" customFormat="1" ht="15.75" thickBot="1" x14ac:dyDescent="0.3">
      <c r="A189" s="7">
        <v>3</v>
      </c>
      <c r="B189" s="35" t="s">
        <v>1360</v>
      </c>
      <c r="C189" s="6" t="s">
        <v>1346</v>
      </c>
      <c r="D189" s="6">
        <v>4.71</v>
      </c>
    </row>
    <row r="190" spans="1:4" s="36" customFormat="1" ht="15.75" thickBot="1" x14ac:dyDescent="0.3">
      <c r="A190" s="7">
        <v>4</v>
      </c>
      <c r="B190" s="35" t="s">
        <v>1364</v>
      </c>
      <c r="C190" s="6" t="s">
        <v>1346</v>
      </c>
      <c r="D190" s="6">
        <v>4.57</v>
      </c>
    </row>
    <row r="191" spans="1:4" s="36" customFormat="1" ht="15.75" thickBot="1" x14ac:dyDescent="0.3">
      <c r="A191" s="7">
        <v>5</v>
      </c>
      <c r="B191" s="35" t="s">
        <v>1370</v>
      </c>
      <c r="C191" s="6" t="s">
        <v>1346</v>
      </c>
      <c r="D191" s="6">
        <v>4.43</v>
      </c>
    </row>
    <row r="192" spans="1:4" s="36" customFormat="1" ht="15.75" thickBot="1" x14ac:dyDescent="0.3">
      <c r="A192" s="7">
        <v>6</v>
      </c>
      <c r="B192" s="35" t="s">
        <v>1374</v>
      </c>
      <c r="C192" s="6" t="s">
        <v>1346</v>
      </c>
      <c r="D192" s="6">
        <v>4.43</v>
      </c>
    </row>
    <row r="193" spans="1:4" s="36" customFormat="1" ht="15.75" thickBot="1" x14ac:dyDescent="0.3">
      <c r="A193" s="7">
        <v>7</v>
      </c>
      <c r="B193" s="35" t="s">
        <v>1354</v>
      </c>
      <c r="C193" s="6" t="s">
        <v>1346</v>
      </c>
      <c r="D193" s="6">
        <v>4.1399999999999997</v>
      </c>
    </row>
    <row r="194" spans="1:4" s="36" customFormat="1" ht="15.75" thickBot="1" x14ac:dyDescent="0.3">
      <c r="A194" s="7">
        <v>8</v>
      </c>
      <c r="B194" s="35" t="s">
        <v>1357</v>
      </c>
      <c r="C194" s="6" t="s">
        <v>1346</v>
      </c>
      <c r="D194" s="6">
        <v>4.1399999999999997</v>
      </c>
    </row>
    <row r="195" spans="1:4" s="36" customFormat="1" ht="15.75" thickBot="1" x14ac:dyDescent="0.3">
      <c r="A195" s="7">
        <v>9</v>
      </c>
      <c r="B195" s="35" t="s">
        <v>1373</v>
      </c>
      <c r="C195" s="6" t="s">
        <v>1346</v>
      </c>
      <c r="D195" s="6">
        <v>4.1399999999999997</v>
      </c>
    </row>
    <row r="196" spans="1:4" s="36" customFormat="1" ht="15.75" thickBot="1" x14ac:dyDescent="0.3">
      <c r="A196" s="7">
        <v>10</v>
      </c>
      <c r="B196" s="35" t="s">
        <v>1350</v>
      </c>
      <c r="C196" s="6" t="s">
        <v>1346</v>
      </c>
      <c r="D196" s="6">
        <v>3.86</v>
      </c>
    </row>
    <row r="197" spans="1:4" s="36" customFormat="1" ht="15.75" thickBot="1" x14ac:dyDescent="0.3">
      <c r="A197" s="7">
        <v>11</v>
      </c>
      <c r="B197" s="35" t="s">
        <v>1356</v>
      </c>
      <c r="C197" s="6" t="s">
        <v>1346</v>
      </c>
      <c r="D197" s="6">
        <v>3.86</v>
      </c>
    </row>
    <row r="198" spans="1:4" s="36" customFormat="1" ht="15.75" thickBot="1" x14ac:dyDescent="0.3">
      <c r="A198" s="7">
        <v>12</v>
      </c>
      <c r="B198" s="35" t="s">
        <v>1372</v>
      </c>
      <c r="C198" s="6" t="s">
        <v>1346</v>
      </c>
      <c r="D198" s="6">
        <v>3.86</v>
      </c>
    </row>
    <row r="199" spans="1:4" s="36" customFormat="1" ht="15.75" thickBot="1" x14ac:dyDescent="0.3">
      <c r="A199" s="7">
        <v>13</v>
      </c>
      <c r="B199" s="35" t="s">
        <v>1353</v>
      </c>
      <c r="C199" s="6" t="s">
        <v>1346</v>
      </c>
      <c r="D199" s="6">
        <v>3.71</v>
      </c>
    </row>
    <row r="200" spans="1:4" s="36" customFormat="1" ht="15.75" thickBot="1" x14ac:dyDescent="0.3">
      <c r="A200" s="7">
        <v>14</v>
      </c>
      <c r="B200" s="35" t="s">
        <v>1355</v>
      </c>
      <c r="C200" s="6" t="s">
        <v>1346</v>
      </c>
      <c r="D200" s="6">
        <v>3.71</v>
      </c>
    </row>
    <row r="201" spans="1:4" s="36" customFormat="1" ht="15.75" thickBot="1" x14ac:dyDescent="0.3">
      <c r="A201" s="7">
        <v>15</v>
      </c>
      <c r="B201" s="35" t="s">
        <v>1368</v>
      </c>
      <c r="C201" s="6" t="s">
        <v>1346</v>
      </c>
      <c r="D201" s="6">
        <v>3.71</v>
      </c>
    </row>
    <row r="202" spans="1:4" s="36" customFormat="1" ht="15.75" thickBot="1" x14ac:dyDescent="0.3">
      <c r="A202" s="7">
        <v>16</v>
      </c>
      <c r="B202" s="35" t="s">
        <v>1358</v>
      </c>
      <c r="C202" s="6" t="s">
        <v>1346</v>
      </c>
      <c r="D202" s="6">
        <v>3.57</v>
      </c>
    </row>
    <row r="203" spans="1:4" s="36" customFormat="1" ht="15.75" thickBot="1" x14ac:dyDescent="0.3">
      <c r="A203" s="7">
        <v>17</v>
      </c>
      <c r="B203" s="35" t="s">
        <v>1359</v>
      </c>
      <c r="C203" s="6" t="s">
        <v>1346</v>
      </c>
      <c r="D203" s="6">
        <v>3.57</v>
      </c>
    </row>
    <row r="204" spans="1:4" s="36" customFormat="1" ht="15.75" thickBot="1" x14ac:dyDescent="0.3">
      <c r="A204" s="7">
        <v>18</v>
      </c>
      <c r="B204" s="35" t="s">
        <v>1362</v>
      </c>
      <c r="C204" s="6" t="s">
        <v>1346</v>
      </c>
      <c r="D204" s="6">
        <v>3.57</v>
      </c>
    </row>
    <row r="205" spans="1:4" s="36" customFormat="1" ht="15.75" thickBot="1" x14ac:dyDescent="0.3">
      <c r="A205" s="7">
        <v>19</v>
      </c>
      <c r="B205" s="35" t="s">
        <v>1363</v>
      </c>
      <c r="C205" s="6" t="s">
        <v>1346</v>
      </c>
      <c r="D205" s="6">
        <v>3.57</v>
      </c>
    </row>
    <row r="206" spans="1:4" s="36" customFormat="1" ht="15.75" thickBot="1" x14ac:dyDescent="0.3">
      <c r="A206" s="7">
        <v>20</v>
      </c>
      <c r="B206" s="35" t="s">
        <v>1366</v>
      </c>
      <c r="C206" s="6" t="s">
        <v>1346</v>
      </c>
      <c r="D206" s="6">
        <v>3.57</v>
      </c>
    </row>
    <row r="207" spans="1:4" s="36" customFormat="1" ht="15.75" thickBot="1" x14ac:dyDescent="0.3">
      <c r="A207" s="7">
        <v>21</v>
      </c>
      <c r="B207" s="35" t="s">
        <v>1347</v>
      </c>
      <c r="C207" s="6" t="s">
        <v>1346</v>
      </c>
      <c r="D207" s="6">
        <v>3.43</v>
      </c>
    </row>
    <row r="208" spans="1:4" s="36" customFormat="1" ht="15.75" thickBot="1" x14ac:dyDescent="0.3">
      <c r="A208" s="7">
        <v>22</v>
      </c>
      <c r="B208" s="35" t="s">
        <v>1375</v>
      </c>
      <c r="C208" s="6" t="s">
        <v>1346</v>
      </c>
      <c r="D208" s="6">
        <v>3.43</v>
      </c>
    </row>
    <row r="209" spans="1:4" s="36" customFormat="1" ht="15.75" thickBot="1" x14ac:dyDescent="0.3">
      <c r="A209" s="7">
        <v>23</v>
      </c>
      <c r="B209" s="35" t="s">
        <v>1352</v>
      </c>
      <c r="C209" s="6" t="s">
        <v>1346</v>
      </c>
      <c r="D209" s="6">
        <v>3.14</v>
      </c>
    </row>
    <row r="210" spans="1:4" s="36" customFormat="1" ht="15.75" thickBot="1" x14ac:dyDescent="0.3">
      <c r="A210" s="7">
        <v>24</v>
      </c>
      <c r="B210" s="35" t="s">
        <v>1348</v>
      </c>
      <c r="C210" s="6" t="s">
        <v>1346</v>
      </c>
      <c r="D210" s="6">
        <v>3</v>
      </c>
    </row>
    <row r="211" spans="1:4" s="36" customFormat="1" ht="15.75" thickBot="1" x14ac:dyDescent="0.3">
      <c r="A211" s="7">
        <v>25</v>
      </c>
      <c r="B211" s="35" t="s">
        <v>1351</v>
      </c>
      <c r="C211" s="6" t="s">
        <v>1346</v>
      </c>
      <c r="D211" s="6">
        <v>3</v>
      </c>
    </row>
    <row r="212" spans="1:4" s="36" customFormat="1" ht="15.75" thickBot="1" x14ac:dyDescent="0.3">
      <c r="A212" s="7">
        <v>26</v>
      </c>
      <c r="B212" s="35" t="s">
        <v>1369</v>
      </c>
      <c r="C212" s="6" t="s">
        <v>1346</v>
      </c>
      <c r="D212" s="6">
        <v>3</v>
      </c>
    </row>
    <row r="213" spans="1:4" s="36" customFormat="1" ht="15.75" thickBot="1" x14ac:dyDescent="0.3">
      <c r="A213" s="7">
        <v>27</v>
      </c>
      <c r="B213" s="35" t="s">
        <v>1371</v>
      </c>
      <c r="C213" s="6" t="s">
        <v>1346</v>
      </c>
      <c r="D213" s="6">
        <v>3</v>
      </c>
    </row>
    <row r="214" spans="1:4" ht="15.75" thickBot="1" x14ac:dyDescent="0.3">
      <c r="A214" s="7">
        <v>28</v>
      </c>
      <c r="B214" s="35" t="s">
        <v>1365</v>
      </c>
      <c r="C214" s="6" t="s">
        <v>1346</v>
      </c>
      <c r="D214" s="6">
        <v>2.86</v>
      </c>
    </row>
    <row r="215" spans="1:4" ht="15.75" thickBot="1" x14ac:dyDescent="0.3">
      <c r="A215" s="7">
        <v>29</v>
      </c>
      <c r="B215" s="35" t="s">
        <v>1376</v>
      </c>
      <c r="C215" s="6" t="s">
        <v>1346</v>
      </c>
      <c r="D215" s="6">
        <v>2.86</v>
      </c>
    </row>
    <row r="216" spans="1:4" ht="15.75" thickBot="1" x14ac:dyDescent="0.3">
      <c r="A216" s="7">
        <v>30</v>
      </c>
      <c r="B216" s="35" t="s">
        <v>1361</v>
      </c>
      <c r="C216" s="6" t="s">
        <v>1346</v>
      </c>
      <c r="D216" s="6">
        <v>2</v>
      </c>
    </row>
    <row r="217" spans="1:4" ht="15.75" thickBot="1" x14ac:dyDescent="0.3">
      <c r="A217" s="9"/>
      <c r="B217" s="10"/>
      <c r="C217" s="10"/>
      <c r="D217" s="10"/>
    </row>
    <row r="218" spans="1:4" ht="15.75" thickBot="1" x14ac:dyDescent="0.3">
      <c r="A218" s="4" t="s">
        <v>2</v>
      </c>
      <c r="B218" s="5" t="s">
        <v>3</v>
      </c>
      <c r="C218" s="5" t="s">
        <v>1377</v>
      </c>
      <c r="D218" s="5">
        <f>SUM(D219:D250)/32</f>
        <v>3.5900000000000025</v>
      </c>
    </row>
    <row r="219" spans="1:4" ht="15.75" thickBot="1" x14ac:dyDescent="0.3">
      <c r="A219" s="7">
        <v>1</v>
      </c>
      <c r="B219" s="35" t="s">
        <v>1382</v>
      </c>
      <c r="C219" s="6" t="s">
        <v>1377</v>
      </c>
      <c r="D219" s="6">
        <v>4.29</v>
      </c>
    </row>
    <row r="220" spans="1:4" ht="15.75" thickBot="1" x14ac:dyDescent="0.3">
      <c r="A220" s="7">
        <v>2</v>
      </c>
      <c r="B220" s="35" t="s">
        <v>1383</v>
      </c>
      <c r="C220" s="6" t="s">
        <v>1377</v>
      </c>
      <c r="D220" s="6">
        <v>4.29</v>
      </c>
    </row>
    <row r="221" spans="1:4" ht="15.75" thickBot="1" x14ac:dyDescent="0.3">
      <c r="A221" s="7">
        <v>3</v>
      </c>
      <c r="B221" s="35" t="s">
        <v>1393</v>
      </c>
      <c r="C221" s="6" t="s">
        <v>1377</v>
      </c>
      <c r="D221" s="6">
        <v>4</v>
      </c>
    </row>
    <row r="222" spans="1:4" ht="15.75" thickBot="1" x14ac:dyDescent="0.3">
      <c r="A222" s="7">
        <v>4</v>
      </c>
      <c r="B222" s="35" t="s">
        <v>1395</v>
      </c>
      <c r="C222" s="6" t="s">
        <v>1377</v>
      </c>
      <c r="D222" s="6">
        <v>4</v>
      </c>
    </row>
    <row r="223" spans="1:4" ht="15.75" thickBot="1" x14ac:dyDescent="0.3">
      <c r="A223" s="7">
        <v>5</v>
      </c>
      <c r="B223" s="35" t="s">
        <v>1400</v>
      </c>
      <c r="C223" s="6" t="s">
        <v>1377</v>
      </c>
      <c r="D223" s="6">
        <v>4</v>
      </c>
    </row>
    <row r="224" spans="1:4" ht="15.75" thickBot="1" x14ac:dyDescent="0.3">
      <c r="A224" s="7">
        <v>6</v>
      </c>
      <c r="B224" s="35" t="s">
        <v>1378</v>
      </c>
      <c r="C224" s="6" t="s">
        <v>1377</v>
      </c>
      <c r="D224" s="6">
        <v>3.86</v>
      </c>
    </row>
    <row r="225" spans="1:4" ht="15.75" thickBot="1" x14ac:dyDescent="0.3">
      <c r="A225" s="7">
        <v>7</v>
      </c>
      <c r="B225" s="35" t="s">
        <v>1396</v>
      </c>
      <c r="C225" s="6" t="s">
        <v>1377</v>
      </c>
      <c r="D225" s="6">
        <v>3.86</v>
      </c>
    </row>
    <row r="226" spans="1:4" ht="15.75" thickBot="1" x14ac:dyDescent="0.3">
      <c r="A226" s="7">
        <v>8</v>
      </c>
      <c r="B226" s="35" t="s">
        <v>1379</v>
      </c>
      <c r="C226" s="6" t="s">
        <v>1377</v>
      </c>
      <c r="D226" s="6">
        <v>3.71</v>
      </c>
    </row>
    <row r="227" spans="1:4" ht="15.75" thickBot="1" x14ac:dyDescent="0.3">
      <c r="A227" s="7">
        <v>9</v>
      </c>
      <c r="B227" s="35" t="s">
        <v>1392</v>
      </c>
      <c r="C227" s="6" t="s">
        <v>1377</v>
      </c>
      <c r="D227" s="6">
        <v>3.71</v>
      </c>
    </row>
    <row r="228" spans="1:4" ht="15.75" thickBot="1" x14ac:dyDescent="0.3">
      <c r="A228" s="7">
        <v>10</v>
      </c>
      <c r="B228" s="35" t="s">
        <v>1401</v>
      </c>
      <c r="C228" s="6" t="s">
        <v>1377</v>
      </c>
      <c r="D228" s="6">
        <v>3.71</v>
      </c>
    </row>
    <row r="229" spans="1:4" ht="15.75" thickBot="1" x14ac:dyDescent="0.3">
      <c r="A229" s="7">
        <v>11</v>
      </c>
      <c r="B229" s="35" t="s">
        <v>1404</v>
      </c>
      <c r="C229" s="6" t="s">
        <v>1377</v>
      </c>
      <c r="D229" s="6">
        <v>3.71</v>
      </c>
    </row>
    <row r="230" spans="1:4" ht="15.75" thickBot="1" x14ac:dyDescent="0.3">
      <c r="A230" s="7">
        <v>12</v>
      </c>
      <c r="B230" s="35" t="s">
        <v>1407</v>
      </c>
      <c r="C230" s="6" t="s">
        <v>1377</v>
      </c>
      <c r="D230" s="6">
        <v>3.71</v>
      </c>
    </row>
    <row r="231" spans="1:4" ht="15.75" thickBot="1" x14ac:dyDescent="0.3">
      <c r="A231" s="7">
        <v>13</v>
      </c>
      <c r="B231" s="35" t="s">
        <v>1408</v>
      </c>
      <c r="C231" s="6" t="s">
        <v>1377</v>
      </c>
      <c r="D231" s="6">
        <v>3.71</v>
      </c>
    </row>
    <row r="232" spans="1:4" ht="15.75" thickBot="1" x14ac:dyDescent="0.3">
      <c r="A232" s="7">
        <v>14</v>
      </c>
      <c r="B232" s="35" t="s">
        <v>1381</v>
      </c>
      <c r="C232" s="6" t="s">
        <v>1377</v>
      </c>
      <c r="D232" s="6">
        <v>3.57</v>
      </c>
    </row>
    <row r="233" spans="1:4" ht="15.75" thickBot="1" x14ac:dyDescent="0.3">
      <c r="A233" s="7">
        <v>15</v>
      </c>
      <c r="B233" s="35" t="s">
        <v>1384</v>
      </c>
      <c r="C233" s="6" t="s">
        <v>1377</v>
      </c>
      <c r="D233" s="6">
        <v>3.57</v>
      </c>
    </row>
    <row r="234" spans="1:4" ht="15.75" thickBot="1" x14ac:dyDescent="0.3">
      <c r="A234" s="7">
        <v>16</v>
      </c>
      <c r="B234" s="35" t="s">
        <v>1398</v>
      </c>
      <c r="C234" s="6" t="s">
        <v>1377</v>
      </c>
      <c r="D234" s="6">
        <v>3.57</v>
      </c>
    </row>
    <row r="235" spans="1:4" ht="15.75" thickBot="1" x14ac:dyDescent="0.3">
      <c r="A235" s="7">
        <v>17</v>
      </c>
      <c r="B235" s="35" t="s">
        <v>1403</v>
      </c>
      <c r="C235" s="6" t="s">
        <v>1377</v>
      </c>
      <c r="D235" s="6">
        <v>3.57</v>
      </c>
    </row>
    <row r="236" spans="1:4" ht="15.75" thickBot="1" x14ac:dyDescent="0.3">
      <c r="A236" s="7">
        <v>18</v>
      </c>
      <c r="B236" s="35" t="s">
        <v>1406</v>
      </c>
      <c r="C236" s="6" t="s">
        <v>1377</v>
      </c>
      <c r="D236" s="6">
        <v>3.57</v>
      </c>
    </row>
    <row r="237" spans="1:4" ht="15.75" thickBot="1" x14ac:dyDescent="0.3">
      <c r="A237" s="7">
        <v>19</v>
      </c>
      <c r="B237" s="35" t="s">
        <v>1386</v>
      </c>
      <c r="C237" s="6" t="s">
        <v>1377</v>
      </c>
      <c r="D237" s="6">
        <v>3.43</v>
      </c>
    </row>
    <row r="238" spans="1:4" ht="15.75" thickBot="1" x14ac:dyDescent="0.3">
      <c r="A238" s="7">
        <v>20</v>
      </c>
      <c r="B238" s="35" t="s">
        <v>1389</v>
      </c>
      <c r="C238" s="6" t="s">
        <v>1377</v>
      </c>
      <c r="D238" s="6">
        <v>3.43</v>
      </c>
    </row>
    <row r="239" spans="1:4" ht="15.75" thickBot="1" x14ac:dyDescent="0.3">
      <c r="A239" s="7">
        <v>21</v>
      </c>
      <c r="B239" s="35" t="s">
        <v>1391</v>
      </c>
      <c r="C239" s="6" t="s">
        <v>1377</v>
      </c>
      <c r="D239" s="6">
        <v>3.43</v>
      </c>
    </row>
    <row r="240" spans="1:4" ht="15.75" thickBot="1" x14ac:dyDescent="0.3">
      <c r="A240" s="7">
        <v>22</v>
      </c>
      <c r="B240" s="35" t="s">
        <v>1394</v>
      </c>
      <c r="C240" s="6" t="s">
        <v>1377</v>
      </c>
      <c r="D240" s="6">
        <v>3.43</v>
      </c>
    </row>
    <row r="241" spans="1:4" ht="15.75" thickBot="1" x14ac:dyDescent="0.3">
      <c r="A241" s="7">
        <v>23</v>
      </c>
      <c r="B241" s="35" t="s">
        <v>1397</v>
      </c>
      <c r="C241" s="6" t="s">
        <v>1377</v>
      </c>
      <c r="D241" s="6">
        <v>3.43</v>
      </c>
    </row>
    <row r="242" spans="1:4" ht="15.75" thickBot="1" x14ac:dyDescent="0.3">
      <c r="A242" s="7">
        <v>24</v>
      </c>
      <c r="B242" s="35" t="s">
        <v>1402</v>
      </c>
      <c r="C242" s="6" t="s">
        <v>1377</v>
      </c>
      <c r="D242" s="6">
        <v>3.43</v>
      </c>
    </row>
    <row r="243" spans="1:4" ht="15.75" thickBot="1" x14ac:dyDescent="0.3">
      <c r="A243" s="7">
        <v>25</v>
      </c>
      <c r="B243" s="35" t="s">
        <v>1385</v>
      </c>
      <c r="C243" s="6" t="s">
        <v>1377</v>
      </c>
      <c r="D243" s="6">
        <v>3.29</v>
      </c>
    </row>
    <row r="244" spans="1:4" ht="15.75" thickBot="1" x14ac:dyDescent="0.3">
      <c r="A244" s="7">
        <v>26</v>
      </c>
      <c r="B244" s="35" t="s">
        <v>1387</v>
      </c>
      <c r="C244" s="6" t="s">
        <v>1377</v>
      </c>
      <c r="D244" s="6">
        <v>3.29</v>
      </c>
    </row>
    <row r="245" spans="1:4" ht="15.75" thickBot="1" x14ac:dyDescent="0.3">
      <c r="A245" s="7">
        <v>27</v>
      </c>
      <c r="B245" s="35" t="s">
        <v>1388</v>
      </c>
      <c r="C245" s="6" t="s">
        <v>1377</v>
      </c>
      <c r="D245" s="6">
        <v>3.29</v>
      </c>
    </row>
    <row r="246" spans="1:4" ht="15.75" thickBot="1" x14ac:dyDescent="0.3">
      <c r="A246" s="7">
        <v>28</v>
      </c>
      <c r="B246" s="35" t="s">
        <v>1390</v>
      </c>
      <c r="C246" s="6" t="s">
        <v>1377</v>
      </c>
      <c r="D246" s="6">
        <v>3.29</v>
      </c>
    </row>
    <row r="247" spans="1:4" ht="15.75" thickBot="1" x14ac:dyDescent="0.3">
      <c r="A247" s="7">
        <v>29</v>
      </c>
      <c r="B247" s="35" t="s">
        <v>1399</v>
      </c>
      <c r="C247" s="6" t="s">
        <v>1377</v>
      </c>
      <c r="D247" s="6">
        <v>3.29</v>
      </c>
    </row>
    <row r="248" spans="1:4" ht="15.75" thickBot="1" x14ac:dyDescent="0.3">
      <c r="A248" s="7">
        <v>30</v>
      </c>
      <c r="B248" s="35" t="s">
        <v>1405</v>
      </c>
      <c r="C248" s="6" t="s">
        <v>1377</v>
      </c>
      <c r="D248" s="6">
        <v>3.29</v>
      </c>
    </row>
    <row r="249" spans="1:4" ht="15.75" thickBot="1" x14ac:dyDescent="0.3">
      <c r="A249" s="7">
        <v>31</v>
      </c>
      <c r="B249" s="6" t="s">
        <v>1409</v>
      </c>
      <c r="C249" s="6" t="s">
        <v>1377</v>
      </c>
      <c r="D249" s="6">
        <v>3.29</v>
      </c>
    </row>
    <row r="250" spans="1:4" ht="15.75" thickBot="1" x14ac:dyDescent="0.3">
      <c r="A250" s="7">
        <v>32</v>
      </c>
      <c r="B250" s="35" t="s">
        <v>1380</v>
      </c>
      <c r="C250" s="6" t="s">
        <v>1377</v>
      </c>
      <c r="D250" s="6">
        <v>2.86</v>
      </c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4" t="s">
        <v>2</v>
      </c>
      <c r="B252" s="5" t="s">
        <v>3</v>
      </c>
      <c r="C252" s="5" t="s">
        <v>1410</v>
      </c>
      <c r="D252" s="20">
        <f>SUM(D218:D251)/32</f>
        <v>3.7021875000000022</v>
      </c>
    </row>
    <row r="253" spans="1:4" ht="15.75" thickBot="1" x14ac:dyDescent="0.3">
      <c r="A253" s="7">
        <v>1</v>
      </c>
      <c r="B253" s="35" t="s">
        <v>1413</v>
      </c>
      <c r="C253" s="6" t="s">
        <v>1410</v>
      </c>
      <c r="D253" s="6">
        <v>4</v>
      </c>
    </row>
    <row r="254" spans="1:4" ht="15.75" thickBot="1" x14ac:dyDescent="0.3">
      <c r="A254" s="7">
        <v>2</v>
      </c>
      <c r="B254" s="35" t="s">
        <v>1424</v>
      </c>
      <c r="C254" s="6" t="s">
        <v>1410</v>
      </c>
      <c r="D254" s="6">
        <v>4</v>
      </c>
    </row>
    <row r="255" spans="1:4" ht="15.75" thickBot="1" x14ac:dyDescent="0.3">
      <c r="A255" s="7">
        <v>3</v>
      </c>
      <c r="B255" s="35" t="s">
        <v>1435</v>
      </c>
      <c r="C255" s="6" t="s">
        <v>1410</v>
      </c>
      <c r="D255" s="6">
        <v>4</v>
      </c>
    </row>
    <row r="256" spans="1:4" ht="15.75" thickBot="1" x14ac:dyDescent="0.3">
      <c r="A256" s="7">
        <v>4</v>
      </c>
      <c r="B256" s="35" t="s">
        <v>1420</v>
      </c>
      <c r="C256" s="6" t="s">
        <v>1410</v>
      </c>
      <c r="D256" s="6">
        <v>3.86</v>
      </c>
    </row>
    <row r="257" spans="1:4" ht="15.75" thickBot="1" x14ac:dyDescent="0.3">
      <c r="A257" s="7">
        <v>5</v>
      </c>
      <c r="B257" s="35" t="s">
        <v>1421</v>
      </c>
      <c r="C257" s="6" t="s">
        <v>1410</v>
      </c>
      <c r="D257" s="6">
        <v>3.86</v>
      </c>
    </row>
    <row r="258" spans="1:4" ht="15.75" thickBot="1" x14ac:dyDescent="0.3">
      <c r="A258" s="7">
        <v>6</v>
      </c>
      <c r="B258" s="35" t="s">
        <v>1422</v>
      </c>
      <c r="C258" s="6" t="s">
        <v>1410</v>
      </c>
      <c r="D258" s="6">
        <v>3.86</v>
      </c>
    </row>
    <row r="259" spans="1:4" ht="15.75" thickBot="1" x14ac:dyDescent="0.3">
      <c r="A259" s="7">
        <v>7</v>
      </c>
      <c r="B259" s="35" t="s">
        <v>1423</v>
      </c>
      <c r="C259" s="6" t="s">
        <v>1410</v>
      </c>
      <c r="D259" s="6">
        <v>3.86</v>
      </c>
    </row>
    <row r="260" spans="1:4" ht="15.75" thickBot="1" x14ac:dyDescent="0.3">
      <c r="A260" s="7">
        <v>8</v>
      </c>
      <c r="B260" s="35" t="s">
        <v>1425</v>
      </c>
      <c r="C260" s="6" t="s">
        <v>1410</v>
      </c>
      <c r="D260" s="6">
        <v>3.86</v>
      </c>
    </row>
    <row r="261" spans="1:4" ht="15.75" thickBot="1" x14ac:dyDescent="0.3">
      <c r="A261" s="7">
        <v>9</v>
      </c>
      <c r="B261" s="35" t="s">
        <v>1426</v>
      </c>
      <c r="C261" s="6" t="s">
        <v>1410</v>
      </c>
      <c r="D261" s="6">
        <v>3.86</v>
      </c>
    </row>
    <row r="262" spans="1:4" ht="15.75" thickBot="1" x14ac:dyDescent="0.3">
      <c r="A262" s="7">
        <v>10</v>
      </c>
      <c r="B262" s="35" t="s">
        <v>1428</v>
      </c>
      <c r="C262" s="6" t="s">
        <v>1410</v>
      </c>
      <c r="D262" s="6">
        <v>3.86</v>
      </c>
    </row>
    <row r="263" spans="1:4" ht="15.75" thickBot="1" x14ac:dyDescent="0.3">
      <c r="A263" s="7">
        <v>11</v>
      </c>
      <c r="B263" s="35" t="s">
        <v>1442</v>
      </c>
      <c r="C263" s="6" t="s">
        <v>1410</v>
      </c>
      <c r="D263" s="6">
        <v>3.86</v>
      </c>
    </row>
    <row r="264" spans="1:4" ht="15.75" thickBot="1" x14ac:dyDescent="0.3">
      <c r="A264" s="7">
        <v>12</v>
      </c>
      <c r="B264" s="35" t="s">
        <v>1411</v>
      </c>
      <c r="C264" s="6" t="s">
        <v>1410</v>
      </c>
      <c r="D264" s="6">
        <v>3.71</v>
      </c>
    </row>
    <row r="265" spans="1:4" ht="15.75" thickBot="1" x14ac:dyDescent="0.3">
      <c r="A265" s="7">
        <v>13</v>
      </c>
      <c r="B265" s="35" t="s">
        <v>1412</v>
      </c>
      <c r="C265" s="6" t="s">
        <v>1410</v>
      </c>
      <c r="D265" s="6">
        <v>3.71</v>
      </c>
    </row>
    <row r="266" spans="1:4" ht="15.75" thickBot="1" x14ac:dyDescent="0.3">
      <c r="A266" s="7">
        <v>14</v>
      </c>
      <c r="B266" s="35" t="s">
        <v>1415</v>
      </c>
      <c r="C266" s="6" t="s">
        <v>1410</v>
      </c>
      <c r="D266" s="6">
        <v>3.71</v>
      </c>
    </row>
    <row r="267" spans="1:4" ht="15.75" thickBot="1" x14ac:dyDescent="0.3">
      <c r="A267" s="7">
        <v>15</v>
      </c>
      <c r="B267" s="35" t="s">
        <v>1434</v>
      </c>
      <c r="C267" s="6" t="s">
        <v>1410</v>
      </c>
      <c r="D267" s="6">
        <v>3.71</v>
      </c>
    </row>
    <row r="268" spans="1:4" ht="15.75" thickBot="1" x14ac:dyDescent="0.3">
      <c r="A268" s="7">
        <v>16</v>
      </c>
      <c r="B268" s="35" t="s">
        <v>1440</v>
      </c>
      <c r="C268" s="6" t="s">
        <v>1410</v>
      </c>
      <c r="D268" s="6">
        <v>3.71</v>
      </c>
    </row>
    <row r="269" spans="1:4" ht="15.75" thickBot="1" x14ac:dyDescent="0.3">
      <c r="A269" s="7">
        <v>17</v>
      </c>
      <c r="B269" s="35" t="s">
        <v>1417</v>
      </c>
      <c r="C269" s="6" t="s">
        <v>1410</v>
      </c>
      <c r="D269" s="6">
        <v>3.57</v>
      </c>
    </row>
    <row r="270" spans="1:4" ht="15.75" thickBot="1" x14ac:dyDescent="0.3">
      <c r="A270" s="7">
        <v>18</v>
      </c>
      <c r="B270" s="35" t="s">
        <v>1431</v>
      </c>
      <c r="C270" s="6" t="s">
        <v>1410</v>
      </c>
      <c r="D270" s="6">
        <v>3.57</v>
      </c>
    </row>
    <row r="271" spans="1:4" ht="15.75" thickBot="1" x14ac:dyDescent="0.3">
      <c r="A271" s="7">
        <v>19</v>
      </c>
      <c r="B271" s="35" t="s">
        <v>1436</v>
      </c>
      <c r="C271" s="6" t="s">
        <v>1410</v>
      </c>
      <c r="D271" s="6">
        <v>3.57</v>
      </c>
    </row>
    <row r="272" spans="1:4" ht="15.75" thickBot="1" x14ac:dyDescent="0.3">
      <c r="A272" s="7">
        <v>20</v>
      </c>
      <c r="B272" s="35" t="s">
        <v>1437</v>
      </c>
      <c r="C272" s="6" t="s">
        <v>1410</v>
      </c>
      <c r="D272" s="6">
        <v>3.57</v>
      </c>
    </row>
    <row r="273" spans="1:4" ht="15.75" thickBot="1" x14ac:dyDescent="0.3">
      <c r="A273" s="7">
        <v>21</v>
      </c>
      <c r="B273" s="35" t="s">
        <v>1438</v>
      </c>
      <c r="C273" s="6" t="s">
        <v>1410</v>
      </c>
      <c r="D273" s="6">
        <v>3.57</v>
      </c>
    </row>
    <row r="274" spans="1:4" ht="15.75" thickBot="1" x14ac:dyDescent="0.3">
      <c r="A274" s="7">
        <v>22</v>
      </c>
      <c r="B274" s="35" t="s">
        <v>1416</v>
      </c>
      <c r="C274" s="6" t="s">
        <v>1410</v>
      </c>
      <c r="D274" s="6">
        <v>3.43</v>
      </c>
    </row>
    <row r="275" spans="1:4" ht="15.75" thickBot="1" x14ac:dyDescent="0.3">
      <c r="A275" s="7">
        <v>23</v>
      </c>
      <c r="B275" s="35" t="s">
        <v>1439</v>
      </c>
      <c r="C275" s="6" t="s">
        <v>1410</v>
      </c>
      <c r="D275" s="6">
        <v>3.43</v>
      </c>
    </row>
    <row r="276" spans="1:4" ht="15.75" thickBot="1" x14ac:dyDescent="0.3">
      <c r="A276" s="7">
        <v>24</v>
      </c>
      <c r="B276" s="35" t="s">
        <v>1418</v>
      </c>
      <c r="C276" s="6" t="s">
        <v>1410</v>
      </c>
      <c r="D276" s="6">
        <v>3.29</v>
      </c>
    </row>
    <row r="277" spans="1:4" ht="15.75" thickBot="1" x14ac:dyDescent="0.3">
      <c r="A277" s="7">
        <v>25</v>
      </c>
      <c r="B277" s="35" t="s">
        <v>1430</v>
      </c>
      <c r="C277" s="6" t="s">
        <v>1410</v>
      </c>
      <c r="D277" s="6">
        <v>3.29</v>
      </c>
    </row>
    <row r="278" spans="1:4" ht="15.75" thickBot="1" x14ac:dyDescent="0.3">
      <c r="A278" s="7">
        <v>26</v>
      </c>
      <c r="B278" s="35" t="s">
        <v>1414</v>
      </c>
      <c r="C278" s="6" t="s">
        <v>1410</v>
      </c>
      <c r="D278" s="6">
        <v>3.14</v>
      </c>
    </row>
    <row r="279" spans="1:4" ht="15.75" thickBot="1" x14ac:dyDescent="0.3">
      <c r="A279" s="7">
        <v>27</v>
      </c>
      <c r="B279" s="35" t="s">
        <v>1427</v>
      </c>
      <c r="C279" s="6" t="s">
        <v>1410</v>
      </c>
      <c r="D279" s="6">
        <v>3.14</v>
      </c>
    </row>
    <row r="280" spans="1:4" ht="15.75" thickBot="1" x14ac:dyDescent="0.3">
      <c r="A280" s="7">
        <v>28</v>
      </c>
      <c r="B280" s="35" t="s">
        <v>1429</v>
      </c>
      <c r="C280" s="6" t="s">
        <v>1410</v>
      </c>
      <c r="D280" s="6">
        <v>3.14</v>
      </c>
    </row>
    <row r="281" spans="1:4" ht="15.75" thickBot="1" x14ac:dyDescent="0.3">
      <c r="A281" s="7">
        <v>29</v>
      </c>
      <c r="B281" s="35" t="s">
        <v>1419</v>
      </c>
      <c r="C281" s="6" t="s">
        <v>1410</v>
      </c>
      <c r="D281" s="6">
        <v>3</v>
      </c>
    </row>
    <row r="282" spans="1:4" ht="15.75" thickBot="1" x14ac:dyDescent="0.3">
      <c r="A282" s="7">
        <v>30</v>
      </c>
      <c r="B282" s="35" t="s">
        <v>1433</v>
      </c>
      <c r="C282" s="6" t="s">
        <v>1410</v>
      </c>
      <c r="D282" s="6">
        <v>3</v>
      </c>
    </row>
    <row r="283" spans="1:4" ht="15.75" thickBot="1" x14ac:dyDescent="0.3">
      <c r="A283" s="7">
        <v>31</v>
      </c>
      <c r="B283" s="35" t="s">
        <v>1441</v>
      </c>
      <c r="C283" s="6" t="s">
        <v>1410</v>
      </c>
      <c r="D283" s="6">
        <v>3</v>
      </c>
    </row>
    <row r="284" spans="1:4" ht="15.75" thickBot="1" x14ac:dyDescent="0.3">
      <c r="A284" s="7">
        <v>32</v>
      </c>
      <c r="B284" s="35" t="s">
        <v>1432</v>
      </c>
      <c r="C284" s="6" t="s">
        <v>1410</v>
      </c>
      <c r="D284" s="6">
        <v>2.57</v>
      </c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x14ac:dyDescent="0.25">
      <c r="A961" s="12"/>
      <c r="B961" s="12"/>
      <c r="C961" s="12"/>
      <c r="D961" s="12"/>
    </row>
  </sheetData>
  <autoFilter ref="A252:D252" xr:uid="{47670025-1AB2-4DA9-983B-F12E760925EF}">
    <sortState ref="A253:D284">
      <sortCondition descending="1" ref="D252"/>
    </sortState>
  </autoFilter>
  <mergeCells count="2">
    <mergeCell ref="A1:D1"/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B6268-5FE4-4997-AC0A-82A68E88AF50}">
  <dimension ref="A1:D1112"/>
  <sheetViews>
    <sheetView workbookViewId="0">
      <selection activeCell="B3" sqref="B3:B4"/>
    </sheetView>
  </sheetViews>
  <sheetFormatPr defaultRowHeight="15" x14ac:dyDescent="0.25"/>
  <cols>
    <col min="2" max="2" width="46" customWidth="1"/>
    <col min="4" max="4" width="17.7109375" bestFit="1" customWidth="1"/>
  </cols>
  <sheetData>
    <row r="1" spans="1:4" ht="34.5" customHeight="1" thickBot="1" x14ac:dyDescent="0.3">
      <c r="A1" s="44" t="s">
        <v>1822</v>
      </c>
      <c r="B1" s="44"/>
      <c r="C1" s="44"/>
      <c r="D1" s="44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(D4+D43+D83+D103+D129+D163+D194)/7</f>
        <v>3.2953597635261649</v>
      </c>
    </row>
    <row r="4" spans="1:4" ht="15.75" thickBot="1" x14ac:dyDescent="0.3">
      <c r="A4" s="42"/>
      <c r="B4" s="5" t="s">
        <v>1817</v>
      </c>
      <c r="C4" s="5" t="s">
        <v>1443</v>
      </c>
      <c r="D4" s="20">
        <f>SUM(D5:D41)/37</f>
        <v>3.3237837837837829</v>
      </c>
    </row>
    <row r="5" spans="1:4" ht="15.75" thickBot="1" x14ac:dyDescent="0.3">
      <c r="A5" s="7">
        <v>1</v>
      </c>
      <c r="B5" s="8" t="s">
        <v>1459</v>
      </c>
      <c r="C5" s="6" t="s">
        <v>1443</v>
      </c>
      <c r="D5" s="6">
        <v>5</v>
      </c>
    </row>
    <row r="6" spans="1:4" ht="15.75" thickBot="1" x14ac:dyDescent="0.3">
      <c r="A6" s="7">
        <v>2</v>
      </c>
      <c r="B6" s="8" t="s">
        <v>1468</v>
      </c>
      <c r="C6" s="6" t="s">
        <v>1443</v>
      </c>
      <c r="D6" s="6">
        <v>4.63</v>
      </c>
    </row>
    <row r="7" spans="1:4" ht="15.75" thickBot="1" x14ac:dyDescent="0.3">
      <c r="A7" s="7">
        <v>3</v>
      </c>
      <c r="B7" s="8" t="s">
        <v>1462</v>
      </c>
      <c r="C7" s="6" t="s">
        <v>1443</v>
      </c>
      <c r="D7" s="6">
        <v>4.38</v>
      </c>
    </row>
    <row r="8" spans="1:4" ht="15.75" thickBot="1" x14ac:dyDescent="0.3">
      <c r="A8" s="7">
        <v>4</v>
      </c>
      <c r="B8" s="8" t="s">
        <v>1464</v>
      </c>
      <c r="C8" s="6" t="s">
        <v>1443</v>
      </c>
      <c r="D8" s="6">
        <v>4.38</v>
      </c>
    </row>
    <row r="9" spans="1:4" ht="15.75" thickBot="1" x14ac:dyDescent="0.3">
      <c r="A9" s="7">
        <v>5</v>
      </c>
      <c r="B9" s="8" t="s">
        <v>1460</v>
      </c>
      <c r="C9" s="6" t="s">
        <v>1443</v>
      </c>
      <c r="D9" s="6">
        <v>4.25</v>
      </c>
    </row>
    <row r="10" spans="1:4" ht="15.75" thickBot="1" x14ac:dyDescent="0.3">
      <c r="A10" s="7">
        <v>6</v>
      </c>
      <c r="B10" s="8" t="s">
        <v>1467</v>
      </c>
      <c r="C10" s="6" t="s">
        <v>1443</v>
      </c>
      <c r="D10" s="6">
        <v>4.25</v>
      </c>
    </row>
    <row r="11" spans="1:4" ht="15.75" thickBot="1" x14ac:dyDescent="0.3">
      <c r="A11" s="7">
        <v>7</v>
      </c>
      <c r="B11" s="8" t="s">
        <v>1463</v>
      </c>
      <c r="C11" s="6" t="s">
        <v>1443</v>
      </c>
      <c r="D11" s="6">
        <v>4</v>
      </c>
    </row>
    <row r="12" spans="1:4" ht="15.75" thickBot="1" x14ac:dyDescent="0.3">
      <c r="A12" s="7">
        <v>8</v>
      </c>
      <c r="B12" s="8" t="s">
        <v>1465</v>
      </c>
      <c r="C12" s="6" t="s">
        <v>1443</v>
      </c>
      <c r="D12" s="6">
        <v>4</v>
      </c>
    </row>
    <row r="13" spans="1:4" ht="15.75" thickBot="1" x14ac:dyDescent="0.3">
      <c r="A13" s="7">
        <v>9</v>
      </c>
      <c r="B13" s="8" t="s">
        <v>1445</v>
      </c>
      <c r="C13" s="6" t="s">
        <v>1443</v>
      </c>
      <c r="D13" s="6">
        <v>3.63</v>
      </c>
    </row>
    <row r="14" spans="1:4" ht="15.75" thickBot="1" x14ac:dyDescent="0.3">
      <c r="A14" s="7">
        <v>10</v>
      </c>
      <c r="B14" s="8" t="s">
        <v>1446</v>
      </c>
      <c r="C14" s="6" t="s">
        <v>1443</v>
      </c>
      <c r="D14" s="6">
        <v>3.63</v>
      </c>
    </row>
    <row r="15" spans="1:4" ht="15.75" thickBot="1" x14ac:dyDescent="0.3">
      <c r="A15" s="7">
        <v>11</v>
      </c>
      <c r="B15" s="8" t="s">
        <v>1457</v>
      </c>
      <c r="C15" s="6" t="s">
        <v>1443</v>
      </c>
      <c r="D15" s="6">
        <v>3.5</v>
      </c>
    </row>
    <row r="16" spans="1:4" ht="15.75" thickBot="1" x14ac:dyDescent="0.3">
      <c r="A16" s="7">
        <v>12</v>
      </c>
      <c r="B16" s="8" t="s">
        <v>1458</v>
      </c>
      <c r="C16" s="6" t="s">
        <v>1443</v>
      </c>
      <c r="D16" s="6">
        <v>3.5</v>
      </c>
    </row>
    <row r="17" spans="1:4" ht="15.75" thickBot="1" x14ac:dyDescent="0.3">
      <c r="A17" s="7">
        <v>13</v>
      </c>
      <c r="B17" s="8" t="s">
        <v>1449</v>
      </c>
      <c r="C17" s="6" t="s">
        <v>1443</v>
      </c>
      <c r="D17" s="6">
        <v>3.38</v>
      </c>
    </row>
    <row r="18" spans="1:4" ht="15.75" thickBot="1" x14ac:dyDescent="0.3">
      <c r="A18" s="7">
        <v>14</v>
      </c>
      <c r="B18" s="8" t="s">
        <v>1450</v>
      </c>
      <c r="C18" s="6" t="s">
        <v>1443</v>
      </c>
      <c r="D18" s="6">
        <v>3.38</v>
      </c>
    </row>
    <row r="19" spans="1:4" ht="15.75" thickBot="1" x14ac:dyDescent="0.3">
      <c r="A19" s="7">
        <v>15</v>
      </c>
      <c r="B19" s="8" t="s">
        <v>1452</v>
      </c>
      <c r="C19" s="6" t="s">
        <v>1443</v>
      </c>
      <c r="D19" s="6">
        <v>3.38</v>
      </c>
    </row>
    <row r="20" spans="1:4" ht="15.75" thickBot="1" x14ac:dyDescent="0.3">
      <c r="A20" s="7">
        <v>16</v>
      </c>
      <c r="B20" s="8" t="s">
        <v>1456</v>
      </c>
      <c r="C20" s="6" t="s">
        <v>1443</v>
      </c>
      <c r="D20" s="6">
        <v>3.38</v>
      </c>
    </row>
    <row r="21" spans="1:4" ht="15.75" thickBot="1" x14ac:dyDescent="0.3">
      <c r="A21" s="7">
        <v>17</v>
      </c>
      <c r="B21" s="8" t="s">
        <v>1461</v>
      </c>
      <c r="C21" s="6" t="s">
        <v>1443</v>
      </c>
      <c r="D21" s="6">
        <v>3.38</v>
      </c>
    </row>
    <row r="22" spans="1:4" ht="15.75" thickBot="1" x14ac:dyDescent="0.3">
      <c r="A22" s="7">
        <v>18</v>
      </c>
      <c r="B22" s="8" t="s">
        <v>1472</v>
      </c>
      <c r="C22" s="6" t="s">
        <v>1443</v>
      </c>
      <c r="D22" s="6">
        <v>3.38</v>
      </c>
    </row>
    <row r="23" spans="1:4" ht="15.75" thickBot="1" x14ac:dyDescent="0.3">
      <c r="A23" s="7">
        <v>19</v>
      </c>
      <c r="B23" s="8" t="s">
        <v>1478</v>
      </c>
      <c r="C23" s="6" t="s">
        <v>1443</v>
      </c>
      <c r="D23" s="6">
        <v>3.38</v>
      </c>
    </row>
    <row r="24" spans="1:4" ht="15.75" thickBot="1" x14ac:dyDescent="0.3">
      <c r="A24" s="7">
        <v>20</v>
      </c>
      <c r="B24" s="8" t="s">
        <v>1479</v>
      </c>
      <c r="C24" s="6" t="s">
        <v>1443</v>
      </c>
      <c r="D24" s="6">
        <v>3.25</v>
      </c>
    </row>
    <row r="25" spans="1:4" ht="15.75" thickBot="1" x14ac:dyDescent="0.3">
      <c r="A25" s="7">
        <v>21</v>
      </c>
      <c r="B25" s="8" t="s">
        <v>1447</v>
      </c>
      <c r="C25" s="6" t="s">
        <v>1443</v>
      </c>
      <c r="D25" s="6">
        <v>3.13</v>
      </c>
    </row>
    <row r="26" spans="1:4" ht="15.75" thickBot="1" x14ac:dyDescent="0.3">
      <c r="A26" s="7">
        <v>22</v>
      </c>
      <c r="B26" s="8" t="s">
        <v>1448</v>
      </c>
      <c r="C26" s="6" t="s">
        <v>1443</v>
      </c>
      <c r="D26" s="6">
        <v>3.13</v>
      </c>
    </row>
    <row r="27" spans="1:4" ht="15.75" thickBot="1" x14ac:dyDescent="0.3">
      <c r="A27" s="7">
        <v>23</v>
      </c>
      <c r="B27" s="8" t="s">
        <v>1454</v>
      </c>
      <c r="C27" s="6" t="s">
        <v>1443</v>
      </c>
      <c r="D27" s="6">
        <v>3.13</v>
      </c>
    </row>
    <row r="28" spans="1:4" ht="15.75" thickBot="1" x14ac:dyDescent="0.3">
      <c r="A28" s="7">
        <v>24</v>
      </c>
      <c r="B28" s="8" t="s">
        <v>1466</v>
      </c>
      <c r="C28" s="6" t="s">
        <v>1443</v>
      </c>
      <c r="D28" s="6">
        <v>3.13</v>
      </c>
    </row>
    <row r="29" spans="1:4" ht="15.75" thickBot="1" x14ac:dyDescent="0.3">
      <c r="A29" s="7">
        <v>25</v>
      </c>
      <c r="B29" s="8" t="s">
        <v>1469</v>
      </c>
      <c r="C29" s="6" t="s">
        <v>1443</v>
      </c>
      <c r="D29" s="6">
        <v>3.13</v>
      </c>
    </row>
    <row r="30" spans="1:4" ht="15.75" thickBot="1" x14ac:dyDescent="0.3">
      <c r="A30" s="7">
        <v>26</v>
      </c>
      <c r="B30" s="8" t="s">
        <v>1474</v>
      </c>
      <c r="C30" s="6" t="s">
        <v>1443</v>
      </c>
      <c r="D30" s="6">
        <v>3.13</v>
      </c>
    </row>
    <row r="31" spans="1:4" ht="15.75" thickBot="1" x14ac:dyDescent="0.3">
      <c r="A31" s="7">
        <v>27</v>
      </c>
      <c r="B31" s="8" t="s">
        <v>1470</v>
      </c>
      <c r="C31" s="6" t="s">
        <v>1443</v>
      </c>
      <c r="D31" s="6">
        <v>3</v>
      </c>
    </row>
    <row r="32" spans="1:4" ht="15.75" thickBot="1" x14ac:dyDescent="0.3">
      <c r="A32" s="7">
        <v>28</v>
      </c>
      <c r="B32" s="8" t="s">
        <v>1475</v>
      </c>
      <c r="C32" s="6" t="s">
        <v>1443</v>
      </c>
      <c r="D32" s="6">
        <v>3</v>
      </c>
    </row>
    <row r="33" spans="1:4" ht="15.75" thickBot="1" x14ac:dyDescent="0.3">
      <c r="A33" s="7">
        <v>29</v>
      </c>
      <c r="B33" s="8" t="s">
        <v>1480</v>
      </c>
      <c r="C33" s="6" t="s">
        <v>1443</v>
      </c>
      <c r="D33" s="6">
        <v>3</v>
      </c>
    </row>
    <row r="34" spans="1:4" ht="15.75" thickBot="1" x14ac:dyDescent="0.3">
      <c r="A34" s="7">
        <v>30</v>
      </c>
      <c r="B34" s="8" t="s">
        <v>1476</v>
      </c>
      <c r="C34" s="6" t="s">
        <v>1443</v>
      </c>
      <c r="D34" s="6">
        <v>2.88</v>
      </c>
    </row>
    <row r="35" spans="1:4" ht="15.75" thickBot="1" x14ac:dyDescent="0.3">
      <c r="A35" s="7">
        <v>31</v>
      </c>
      <c r="B35" s="8" t="s">
        <v>1477</v>
      </c>
      <c r="C35" s="6" t="s">
        <v>1443</v>
      </c>
      <c r="D35" s="6">
        <v>2.88</v>
      </c>
    </row>
    <row r="36" spans="1:4" ht="15.75" thickBot="1" x14ac:dyDescent="0.3">
      <c r="A36" s="7">
        <v>32</v>
      </c>
      <c r="B36" s="8" t="s">
        <v>1473</v>
      </c>
      <c r="C36" s="6" t="s">
        <v>1443</v>
      </c>
      <c r="D36" s="6">
        <v>2.75</v>
      </c>
    </row>
    <row r="37" spans="1:4" ht="15.75" thickBot="1" x14ac:dyDescent="0.3">
      <c r="A37" s="7">
        <v>33</v>
      </c>
      <c r="B37" s="8" t="s">
        <v>1471</v>
      </c>
      <c r="C37" s="6" t="s">
        <v>1443</v>
      </c>
      <c r="D37" s="6">
        <v>2.63</v>
      </c>
    </row>
    <row r="38" spans="1:4" ht="15.75" thickBot="1" x14ac:dyDescent="0.3">
      <c r="A38" s="7">
        <v>34</v>
      </c>
      <c r="B38" s="8" t="s">
        <v>1444</v>
      </c>
      <c r="C38" s="6" t="s">
        <v>1443</v>
      </c>
      <c r="D38" s="6">
        <v>2</v>
      </c>
    </row>
    <row r="39" spans="1:4" ht="15.75" thickBot="1" x14ac:dyDescent="0.3">
      <c r="A39" s="7">
        <v>35</v>
      </c>
      <c r="B39" s="8" t="s">
        <v>1451</v>
      </c>
      <c r="C39" s="6" t="s">
        <v>1443</v>
      </c>
      <c r="D39" s="6">
        <v>2</v>
      </c>
    </row>
    <row r="40" spans="1:4" ht="15.75" thickBot="1" x14ac:dyDescent="0.3">
      <c r="A40" s="7">
        <v>36</v>
      </c>
      <c r="B40" s="8" t="s">
        <v>1453</v>
      </c>
      <c r="C40" s="6" t="s">
        <v>1443</v>
      </c>
      <c r="D40" s="6">
        <v>2</v>
      </c>
    </row>
    <row r="41" spans="1:4" ht="15.75" thickBot="1" x14ac:dyDescent="0.3">
      <c r="A41" s="7">
        <v>37</v>
      </c>
      <c r="B41" s="8" t="s">
        <v>1455</v>
      </c>
      <c r="C41" s="6" t="s">
        <v>1443</v>
      </c>
      <c r="D41" s="6">
        <v>2</v>
      </c>
    </row>
    <row r="42" spans="1:4" ht="15.75" thickBot="1" x14ac:dyDescent="0.3">
      <c r="A42" s="9"/>
      <c r="B42" s="10"/>
      <c r="C42" s="10"/>
      <c r="D42" s="10"/>
    </row>
    <row r="43" spans="1:4" ht="15.75" thickBot="1" x14ac:dyDescent="0.3">
      <c r="A43" s="4" t="s">
        <v>2</v>
      </c>
      <c r="B43" s="11" t="s">
        <v>3</v>
      </c>
      <c r="C43" s="5" t="s">
        <v>1481</v>
      </c>
      <c r="D43" s="20">
        <f>SUM(D44:D81)/38</f>
        <v>3.2573684210526315</v>
      </c>
    </row>
    <row r="44" spans="1:4" ht="15.75" thickBot="1" x14ac:dyDescent="0.3">
      <c r="A44" s="7">
        <v>1</v>
      </c>
      <c r="B44" s="8" t="s">
        <v>1509</v>
      </c>
      <c r="C44" s="6" t="s">
        <v>1481</v>
      </c>
      <c r="D44" s="6">
        <v>5</v>
      </c>
    </row>
    <row r="45" spans="1:4" ht="15.75" thickBot="1" x14ac:dyDescent="0.3">
      <c r="A45" s="7">
        <v>2</v>
      </c>
      <c r="B45" s="8" t="s">
        <v>1508</v>
      </c>
      <c r="C45" s="6" t="s">
        <v>1481</v>
      </c>
      <c r="D45" s="6">
        <v>4.78</v>
      </c>
    </row>
    <row r="46" spans="1:4" ht="15.75" thickBot="1" x14ac:dyDescent="0.3">
      <c r="A46" s="7">
        <v>3</v>
      </c>
      <c r="B46" s="8" t="s">
        <v>1482</v>
      </c>
      <c r="C46" s="6" t="s">
        <v>1481</v>
      </c>
      <c r="D46" s="6">
        <v>4.67</v>
      </c>
    </row>
    <row r="47" spans="1:4" ht="15.75" thickBot="1" x14ac:dyDescent="0.3">
      <c r="A47" s="7">
        <v>4</v>
      </c>
      <c r="B47" s="8" t="s">
        <v>1490</v>
      </c>
      <c r="C47" s="6" t="s">
        <v>1481</v>
      </c>
      <c r="D47" s="6">
        <v>4.67</v>
      </c>
    </row>
    <row r="48" spans="1:4" ht="15.75" thickBot="1" x14ac:dyDescent="0.3">
      <c r="A48" s="7">
        <v>5</v>
      </c>
      <c r="B48" s="8" t="s">
        <v>1491</v>
      </c>
      <c r="C48" s="6" t="s">
        <v>1481</v>
      </c>
      <c r="D48" s="6">
        <v>4.33</v>
      </c>
    </row>
    <row r="49" spans="1:4" ht="15.75" thickBot="1" x14ac:dyDescent="0.3">
      <c r="A49" s="7">
        <v>6</v>
      </c>
      <c r="B49" s="8" t="s">
        <v>1506</v>
      </c>
      <c r="C49" s="6" t="s">
        <v>1481</v>
      </c>
      <c r="D49" s="6">
        <v>4.22</v>
      </c>
    </row>
    <row r="50" spans="1:4" ht="15.75" thickBot="1" x14ac:dyDescent="0.3">
      <c r="A50" s="7">
        <v>7</v>
      </c>
      <c r="B50" s="8" t="s">
        <v>1483</v>
      </c>
      <c r="C50" s="6" t="s">
        <v>1481</v>
      </c>
      <c r="D50" s="6">
        <v>3.56</v>
      </c>
    </row>
    <row r="51" spans="1:4" ht="15.75" thickBot="1" x14ac:dyDescent="0.3">
      <c r="A51" s="7">
        <v>8</v>
      </c>
      <c r="B51" s="8" t="s">
        <v>1500</v>
      </c>
      <c r="C51" s="6" t="s">
        <v>1481</v>
      </c>
      <c r="D51" s="6">
        <v>3.56</v>
      </c>
    </row>
    <row r="52" spans="1:4" ht="15.75" thickBot="1" x14ac:dyDescent="0.3">
      <c r="A52" s="7">
        <v>9</v>
      </c>
      <c r="B52" s="8" t="s">
        <v>1502</v>
      </c>
      <c r="C52" s="6" t="s">
        <v>1481</v>
      </c>
      <c r="D52" s="6">
        <v>3.44</v>
      </c>
    </row>
    <row r="53" spans="1:4" ht="15.75" thickBot="1" x14ac:dyDescent="0.3">
      <c r="A53" s="7">
        <v>10</v>
      </c>
      <c r="B53" s="8" t="s">
        <v>1515</v>
      </c>
      <c r="C53" s="6" t="s">
        <v>1481</v>
      </c>
      <c r="D53" s="6">
        <v>3.44</v>
      </c>
    </row>
    <row r="54" spans="1:4" ht="15.75" thickBot="1" x14ac:dyDescent="0.3">
      <c r="A54" s="7">
        <v>11</v>
      </c>
      <c r="B54" s="8" t="s">
        <v>1488</v>
      </c>
      <c r="C54" s="6" t="s">
        <v>1481</v>
      </c>
      <c r="D54" s="6">
        <v>3.33</v>
      </c>
    </row>
    <row r="55" spans="1:4" ht="15.75" thickBot="1" x14ac:dyDescent="0.3">
      <c r="A55" s="7">
        <v>12</v>
      </c>
      <c r="B55" s="8" t="s">
        <v>1486</v>
      </c>
      <c r="C55" s="6" t="s">
        <v>1481</v>
      </c>
      <c r="D55" s="6">
        <v>3.22</v>
      </c>
    </row>
    <row r="56" spans="1:4" ht="15.75" thickBot="1" x14ac:dyDescent="0.3">
      <c r="A56" s="7">
        <v>13</v>
      </c>
      <c r="B56" s="8" t="s">
        <v>1492</v>
      </c>
      <c r="C56" s="6" t="s">
        <v>1481</v>
      </c>
      <c r="D56" s="6">
        <v>3.22</v>
      </c>
    </row>
    <row r="57" spans="1:4" ht="15.75" thickBot="1" x14ac:dyDescent="0.3">
      <c r="A57" s="7">
        <v>14</v>
      </c>
      <c r="B57" s="8" t="s">
        <v>1495</v>
      </c>
      <c r="C57" s="6" t="s">
        <v>1481</v>
      </c>
      <c r="D57" s="6">
        <v>3.22</v>
      </c>
    </row>
    <row r="58" spans="1:4" ht="15.75" thickBot="1" x14ac:dyDescent="0.3">
      <c r="A58" s="7">
        <v>15</v>
      </c>
      <c r="B58" s="8" t="s">
        <v>1504</v>
      </c>
      <c r="C58" s="6" t="s">
        <v>1481</v>
      </c>
      <c r="D58" s="6">
        <v>3.22</v>
      </c>
    </row>
    <row r="59" spans="1:4" ht="15.75" thickBot="1" x14ac:dyDescent="0.3">
      <c r="A59" s="7">
        <v>16</v>
      </c>
      <c r="B59" s="8" t="s">
        <v>1511</v>
      </c>
      <c r="C59" s="6" t="s">
        <v>1481</v>
      </c>
      <c r="D59" s="6">
        <v>3.22</v>
      </c>
    </row>
    <row r="60" spans="1:4" ht="15.75" thickBot="1" x14ac:dyDescent="0.3">
      <c r="A60" s="7">
        <v>17</v>
      </c>
      <c r="B60" s="8" t="s">
        <v>1484</v>
      </c>
      <c r="C60" s="6" t="s">
        <v>1481</v>
      </c>
      <c r="D60" s="6">
        <v>3.11</v>
      </c>
    </row>
    <row r="61" spans="1:4" ht="15.75" thickBot="1" x14ac:dyDescent="0.3">
      <c r="A61" s="7">
        <v>18</v>
      </c>
      <c r="B61" s="8" t="s">
        <v>1489</v>
      </c>
      <c r="C61" s="6" t="s">
        <v>1481</v>
      </c>
      <c r="D61" s="6">
        <v>3.11</v>
      </c>
    </row>
    <row r="62" spans="1:4" ht="15.75" thickBot="1" x14ac:dyDescent="0.3">
      <c r="A62" s="7">
        <v>19</v>
      </c>
      <c r="B62" s="8" t="s">
        <v>1494</v>
      </c>
      <c r="C62" s="6" t="s">
        <v>1481</v>
      </c>
      <c r="D62" s="6">
        <v>3.11</v>
      </c>
    </row>
    <row r="63" spans="1:4" ht="15.75" thickBot="1" x14ac:dyDescent="0.3">
      <c r="A63" s="7">
        <v>20</v>
      </c>
      <c r="B63" s="8" t="s">
        <v>1501</v>
      </c>
      <c r="C63" s="6" t="s">
        <v>1481</v>
      </c>
      <c r="D63" s="6">
        <v>3.11</v>
      </c>
    </row>
    <row r="64" spans="1:4" ht="15.75" thickBot="1" x14ac:dyDescent="0.3">
      <c r="A64" s="7">
        <v>21</v>
      </c>
      <c r="B64" s="8" t="s">
        <v>1518</v>
      </c>
      <c r="C64" s="6" t="s">
        <v>1481</v>
      </c>
      <c r="D64" s="6">
        <v>3.11</v>
      </c>
    </row>
    <row r="65" spans="1:4" ht="15.75" thickBot="1" x14ac:dyDescent="0.3">
      <c r="A65" s="7">
        <v>22</v>
      </c>
      <c r="B65" s="8" t="s">
        <v>1487</v>
      </c>
      <c r="C65" s="6" t="s">
        <v>1481</v>
      </c>
      <c r="D65" s="6">
        <v>3</v>
      </c>
    </row>
    <row r="66" spans="1:4" ht="15.75" thickBot="1" x14ac:dyDescent="0.3">
      <c r="A66" s="7">
        <v>23</v>
      </c>
      <c r="B66" s="8" t="s">
        <v>1493</v>
      </c>
      <c r="C66" s="6" t="s">
        <v>1481</v>
      </c>
      <c r="D66" s="6">
        <v>3</v>
      </c>
    </row>
    <row r="67" spans="1:4" ht="15.75" thickBot="1" x14ac:dyDescent="0.3">
      <c r="A67" s="7">
        <v>24</v>
      </c>
      <c r="B67" s="8" t="s">
        <v>1497</v>
      </c>
      <c r="C67" s="6" t="s">
        <v>1481</v>
      </c>
      <c r="D67" s="6">
        <v>3</v>
      </c>
    </row>
    <row r="68" spans="1:4" ht="15.75" thickBot="1" x14ac:dyDescent="0.3">
      <c r="A68" s="7">
        <v>25</v>
      </c>
      <c r="B68" s="8" t="s">
        <v>1519</v>
      </c>
      <c r="C68" s="6" t="s">
        <v>1481</v>
      </c>
      <c r="D68" s="6">
        <v>3</v>
      </c>
    </row>
    <row r="69" spans="1:4" ht="15.75" thickBot="1" x14ac:dyDescent="0.3">
      <c r="A69" s="7">
        <v>26</v>
      </c>
      <c r="B69" s="8" t="s">
        <v>1496</v>
      </c>
      <c r="C69" s="6" t="s">
        <v>1481</v>
      </c>
      <c r="D69" s="6">
        <v>2.89</v>
      </c>
    </row>
    <row r="70" spans="1:4" ht="15.75" thickBot="1" x14ac:dyDescent="0.3">
      <c r="A70" s="7">
        <v>27</v>
      </c>
      <c r="B70" s="8" t="s">
        <v>1505</v>
      </c>
      <c r="C70" s="6" t="s">
        <v>1481</v>
      </c>
      <c r="D70" s="6">
        <v>2.89</v>
      </c>
    </row>
    <row r="71" spans="1:4" ht="15.75" thickBot="1" x14ac:dyDescent="0.3">
      <c r="A71" s="7">
        <v>28</v>
      </c>
      <c r="B71" s="8" t="s">
        <v>1512</v>
      </c>
      <c r="C71" s="6" t="s">
        <v>1481</v>
      </c>
      <c r="D71" s="6">
        <v>2.89</v>
      </c>
    </row>
    <row r="72" spans="1:4" ht="15.75" thickBot="1" x14ac:dyDescent="0.3">
      <c r="A72" s="7">
        <v>29</v>
      </c>
      <c r="B72" s="8" t="s">
        <v>1513</v>
      </c>
      <c r="C72" s="6" t="s">
        <v>1481</v>
      </c>
      <c r="D72" s="6">
        <v>2.89</v>
      </c>
    </row>
    <row r="73" spans="1:4" ht="15.75" thickBot="1" x14ac:dyDescent="0.3">
      <c r="A73" s="7">
        <v>30</v>
      </c>
      <c r="B73" s="8" t="s">
        <v>1516</v>
      </c>
      <c r="C73" s="6" t="s">
        <v>1481</v>
      </c>
      <c r="D73" s="6">
        <v>2.89</v>
      </c>
    </row>
    <row r="74" spans="1:4" ht="15.75" thickBot="1" x14ac:dyDescent="0.3">
      <c r="A74" s="7">
        <v>31</v>
      </c>
      <c r="B74" s="8" t="s">
        <v>1485</v>
      </c>
      <c r="C74" s="6" t="s">
        <v>1481</v>
      </c>
      <c r="D74" s="6">
        <v>2.78</v>
      </c>
    </row>
    <row r="75" spans="1:4" ht="15.75" thickBot="1" x14ac:dyDescent="0.3">
      <c r="A75" s="7">
        <v>32</v>
      </c>
      <c r="B75" s="8" t="s">
        <v>1499</v>
      </c>
      <c r="C75" s="6" t="s">
        <v>1481</v>
      </c>
      <c r="D75" s="6">
        <v>2.78</v>
      </c>
    </row>
    <row r="76" spans="1:4" ht="15.75" thickBot="1" x14ac:dyDescent="0.3">
      <c r="A76" s="7">
        <v>33</v>
      </c>
      <c r="B76" s="8" t="s">
        <v>1517</v>
      </c>
      <c r="C76" s="6" t="s">
        <v>1481</v>
      </c>
      <c r="D76" s="6">
        <v>2.78</v>
      </c>
    </row>
    <row r="77" spans="1:4" ht="15.75" thickBot="1" x14ac:dyDescent="0.3">
      <c r="A77" s="7">
        <v>34</v>
      </c>
      <c r="B77" s="6" t="s">
        <v>1510</v>
      </c>
      <c r="C77" s="6" t="s">
        <v>1481</v>
      </c>
      <c r="D77" s="6">
        <v>2.67</v>
      </c>
    </row>
    <row r="78" spans="1:4" ht="15.75" thickBot="1" x14ac:dyDescent="0.3">
      <c r="A78" s="7">
        <v>35</v>
      </c>
      <c r="B78" s="8" t="s">
        <v>1514</v>
      </c>
      <c r="C78" s="6" t="s">
        <v>1481</v>
      </c>
      <c r="D78" s="6">
        <v>2.67</v>
      </c>
    </row>
    <row r="79" spans="1:4" ht="15.75" thickBot="1" x14ac:dyDescent="0.3">
      <c r="A79" s="7">
        <v>36</v>
      </c>
      <c r="B79" s="8" t="s">
        <v>1503</v>
      </c>
      <c r="C79" s="6" t="s">
        <v>1481</v>
      </c>
      <c r="D79" s="6">
        <v>2.56</v>
      </c>
    </row>
    <row r="80" spans="1:4" ht="15.75" thickBot="1" x14ac:dyDescent="0.3">
      <c r="A80" s="7">
        <v>37</v>
      </c>
      <c r="B80" s="8" t="s">
        <v>1498</v>
      </c>
      <c r="C80" s="6" t="s">
        <v>1481</v>
      </c>
      <c r="D80" s="6">
        <v>2.2200000000000002</v>
      </c>
    </row>
    <row r="81" spans="1:4" ht="15.75" thickBot="1" x14ac:dyDescent="0.3">
      <c r="A81" s="7">
        <v>38</v>
      </c>
      <c r="B81" s="8" t="s">
        <v>1507</v>
      </c>
      <c r="C81" s="6" t="s">
        <v>1481</v>
      </c>
      <c r="D81" s="6">
        <v>2.2200000000000002</v>
      </c>
    </row>
    <row r="82" spans="1:4" ht="15.75" thickBot="1" x14ac:dyDescent="0.3">
      <c r="A82" s="9"/>
      <c r="B82" s="10"/>
      <c r="C82" s="10"/>
      <c r="D82" s="10"/>
    </row>
    <row r="83" spans="1:4" ht="15.75" thickBot="1" x14ac:dyDescent="0.3">
      <c r="A83" s="4" t="s">
        <v>2</v>
      </c>
      <c r="B83" s="11" t="s">
        <v>3</v>
      </c>
      <c r="C83" s="5" t="s">
        <v>1520</v>
      </c>
      <c r="D83" s="20">
        <f>SUM(D84:D101)/18</f>
        <v>3.4261111111111111</v>
      </c>
    </row>
    <row r="84" spans="1:4" ht="15.75" thickBot="1" x14ac:dyDescent="0.3">
      <c r="A84" s="7">
        <v>1</v>
      </c>
      <c r="B84" s="8" t="s">
        <v>1523</v>
      </c>
      <c r="C84" s="6" t="s">
        <v>1520</v>
      </c>
      <c r="D84" s="6">
        <v>5</v>
      </c>
    </row>
    <row r="85" spans="1:4" ht="15.75" thickBot="1" x14ac:dyDescent="0.3">
      <c r="A85" s="7">
        <v>2</v>
      </c>
      <c r="B85" s="8" t="s">
        <v>1526</v>
      </c>
      <c r="C85" s="6" t="s">
        <v>1520</v>
      </c>
      <c r="D85" s="6">
        <v>5</v>
      </c>
    </row>
    <row r="86" spans="1:4" ht="15.75" thickBot="1" x14ac:dyDescent="0.3">
      <c r="A86" s="7">
        <v>3</v>
      </c>
      <c r="B86" s="8" t="s">
        <v>1535</v>
      </c>
      <c r="C86" s="6" t="s">
        <v>1520</v>
      </c>
      <c r="D86" s="6">
        <v>4.67</v>
      </c>
    </row>
    <row r="87" spans="1:4" ht="15.75" thickBot="1" x14ac:dyDescent="0.3">
      <c r="A87" s="7">
        <v>4</v>
      </c>
      <c r="B87" s="8" t="s">
        <v>1530</v>
      </c>
      <c r="C87" s="6" t="s">
        <v>1520</v>
      </c>
      <c r="D87" s="6">
        <v>3.78</v>
      </c>
    </row>
    <row r="88" spans="1:4" ht="15.75" thickBot="1" x14ac:dyDescent="0.3">
      <c r="A88" s="7">
        <v>5</v>
      </c>
      <c r="B88" s="8" t="s">
        <v>1527</v>
      </c>
      <c r="C88" s="6" t="s">
        <v>1520</v>
      </c>
      <c r="D88" s="6">
        <v>3.67</v>
      </c>
    </row>
    <row r="89" spans="1:4" ht="15.75" thickBot="1" x14ac:dyDescent="0.3">
      <c r="A89" s="7">
        <v>6</v>
      </c>
      <c r="B89" s="8" t="s">
        <v>1536</v>
      </c>
      <c r="C89" s="6" t="s">
        <v>1520</v>
      </c>
      <c r="D89" s="6">
        <v>3.67</v>
      </c>
    </row>
    <row r="90" spans="1:4" ht="15.75" thickBot="1" x14ac:dyDescent="0.3">
      <c r="A90" s="7">
        <v>7</v>
      </c>
      <c r="B90" s="8" t="s">
        <v>1533</v>
      </c>
      <c r="C90" s="6" t="s">
        <v>1520</v>
      </c>
      <c r="D90" s="6">
        <v>3.44</v>
      </c>
    </row>
    <row r="91" spans="1:4" ht="15.75" thickBot="1" x14ac:dyDescent="0.3">
      <c r="A91" s="7">
        <v>8</v>
      </c>
      <c r="B91" s="8" t="s">
        <v>1529</v>
      </c>
      <c r="C91" s="6" t="s">
        <v>1520</v>
      </c>
      <c r="D91" s="6">
        <v>3.33</v>
      </c>
    </row>
    <row r="92" spans="1:4" ht="15.75" thickBot="1" x14ac:dyDescent="0.3">
      <c r="A92" s="7">
        <v>9</v>
      </c>
      <c r="B92" s="8" t="s">
        <v>1537</v>
      </c>
      <c r="C92" s="6" t="s">
        <v>1520</v>
      </c>
      <c r="D92" s="6">
        <v>3.33</v>
      </c>
    </row>
    <row r="93" spans="1:4" ht="15.75" thickBot="1" x14ac:dyDescent="0.3">
      <c r="A93" s="7">
        <v>10</v>
      </c>
      <c r="B93" s="8" t="s">
        <v>1531</v>
      </c>
      <c r="C93" s="6" t="s">
        <v>1520</v>
      </c>
      <c r="D93" s="6">
        <v>3.22</v>
      </c>
    </row>
    <row r="94" spans="1:4" ht="15.75" thickBot="1" x14ac:dyDescent="0.3">
      <c r="A94" s="7">
        <v>11</v>
      </c>
      <c r="B94" s="8" t="s">
        <v>1521</v>
      </c>
      <c r="C94" s="6" t="s">
        <v>1520</v>
      </c>
      <c r="D94" s="6">
        <v>3.11</v>
      </c>
    </row>
    <row r="95" spans="1:4" ht="15.75" thickBot="1" x14ac:dyDescent="0.3">
      <c r="A95" s="7">
        <v>12</v>
      </c>
      <c r="B95" s="8" t="s">
        <v>1522</v>
      </c>
      <c r="C95" s="6" t="s">
        <v>1520</v>
      </c>
      <c r="D95" s="6">
        <v>3.11</v>
      </c>
    </row>
    <row r="96" spans="1:4" ht="15.75" thickBot="1" x14ac:dyDescent="0.3">
      <c r="A96" s="7">
        <v>13</v>
      </c>
      <c r="B96" s="8" t="s">
        <v>1525</v>
      </c>
      <c r="C96" s="6" t="s">
        <v>1520</v>
      </c>
      <c r="D96" s="6">
        <v>3</v>
      </c>
    </row>
    <row r="97" spans="1:4" ht="15.75" thickBot="1" x14ac:dyDescent="0.3">
      <c r="A97" s="7">
        <v>14</v>
      </c>
      <c r="B97" s="8" t="s">
        <v>1528</v>
      </c>
      <c r="C97" s="6" t="s">
        <v>1520</v>
      </c>
      <c r="D97" s="6">
        <v>3</v>
      </c>
    </row>
    <row r="98" spans="1:4" ht="15.75" thickBot="1" x14ac:dyDescent="0.3">
      <c r="A98" s="7">
        <v>15</v>
      </c>
      <c r="B98" s="8" t="s">
        <v>1534</v>
      </c>
      <c r="C98" s="6" t="s">
        <v>1520</v>
      </c>
      <c r="D98" s="6">
        <v>3</v>
      </c>
    </row>
    <row r="99" spans="1:4" ht="15.75" thickBot="1" x14ac:dyDescent="0.3">
      <c r="A99" s="7">
        <v>16</v>
      </c>
      <c r="B99" s="8" t="s">
        <v>1524</v>
      </c>
      <c r="C99" s="6" t="s">
        <v>1520</v>
      </c>
      <c r="D99" s="6">
        <v>2.67</v>
      </c>
    </row>
    <row r="100" spans="1:4" ht="15.75" thickBot="1" x14ac:dyDescent="0.3">
      <c r="A100" s="7">
        <v>17</v>
      </c>
      <c r="B100" s="35" t="s">
        <v>1538</v>
      </c>
      <c r="C100" s="6" t="s">
        <v>1520</v>
      </c>
      <c r="D100" s="6">
        <v>2.67</v>
      </c>
    </row>
    <row r="101" spans="1:4" ht="15.75" thickBot="1" x14ac:dyDescent="0.3">
      <c r="A101" s="7">
        <v>18</v>
      </c>
      <c r="B101" s="8" t="s">
        <v>1532</v>
      </c>
      <c r="C101" s="6" t="s">
        <v>1520</v>
      </c>
      <c r="D101" s="6">
        <v>2</v>
      </c>
    </row>
    <row r="102" spans="1:4" ht="15.75" thickBot="1" x14ac:dyDescent="0.3">
      <c r="A102" s="9"/>
      <c r="B102" s="10"/>
      <c r="C102" s="10"/>
      <c r="D102" s="10"/>
    </row>
    <row r="103" spans="1:4" ht="15.75" thickBot="1" x14ac:dyDescent="0.3">
      <c r="A103" s="4" t="s">
        <v>2</v>
      </c>
      <c r="B103" s="5" t="s">
        <v>3</v>
      </c>
      <c r="C103" s="5" t="s">
        <v>1539</v>
      </c>
      <c r="D103" s="20">
        <f>SUM(D104:D127)/24</f>
        <v>3.4391666666666665</v>
      </c>
    </row>
    <row r="104" spans="1:4" ht="15.75" thickBot="1" x14ac:dyDescent="0.3">
      <c r="A104" s="7">
        <v>1</v>
      </c>
      <c r="B104" s="35" t="s">
        <v>1548</v>
      </c>
      <c r="C104" s="6" t="s">
        <v>1539</v>
      </c>
      <c r="D104" s="6">
        <v>4.88</v>
      </c>
    </row>
    <row r="105" spans="1:4" ht="15.75" thickBot="1" x14ac:dyDescent="0.3">
      <c r="A105" s="7">
        <v>2</v>
      </c>
      <c r="B105" s="35" t="s">
        <v>1554</v>
      </c>
      <c r="C105" s="6" t="s">
        <v>1539</v>
      </c>
      <c r="D105" s="6">
        <v>4.75</v>
      </c>
    </row>
    <row r="106" spans="1:4" ht="15.75" thickBot="1" x14ac:dyDescent="0.3">
      <c r="A106" s="7">
        <v>3</v>
      </c>
      <c r="B106" s="35" t="s">
        <v>1546</v>
      </c>
      <c r="C106" s="6" t="s">
        <v>1539</v>
      </c>
      <c r="D106" s="6">
        <v>4.5</v>
      </c>
    </row>
    <row r="107" spans="1:4" ht="15.75" thickBot="1" x14ac:dyDescent="0.3">
      <c r="A107" s="7">
        <v>4</v>
      </c>
      <c r="B107" s="35" t="s">
        <v>1542</v>
      </c>
      <c r="C107" s="6" t="s">
        <v>1539</v>
      </c>
      <c r="D107" s="6">
        <v>4.38</v>
      </c>
    </row>
    <row r="108" spans="1:4" ht="15.75" thickBot="1" x14ac:dyDescent="0.3">
      <c r="A108" s="7">
        <v>5</v>
      </c>
      <c r="B108" s="35" t="s">
        <v>1559</v>
      </c>
      <c r="C108" s="6" t="s">
        <v>1539</v>
      </c>
      <c r="D108" s="6">
        <v>4.25</v>
      </c>
    </row>
    <row r="109" spans="1:4" ht="15.75" thickBot="1" x14ac:dyDescent="0.3">
      <c r="A109" s="7">
        <v>6</v>
      </c>
      <c r="B109" s="35" t="s">
        <v>1558</v>
      </c>
      <c r="C109" s="6" t="s">
        <v>1539</v>
      </c>
      <c r="D109" s="6">
        <v>4.13</v>
      </c>
    </row>
    <row r="110" spans="1:4" ht="15.75" thickBot="1" x14ac:dyDescent="0.3">
      <c r="A110" s="7">
        <v>7</v>
      </c>
      <c r="B110" s="35" t="s">
        <v>1551</v>
      </c>
      <c r="C110" s="6" t="s">
        <v>1539</v>
      </c>
      <c r="D110" s="6">
        <v>4</v>
      </c>
    </row>
    <row r="111" spans="1:4" ht="15.75" thickBot="1" x14ac:dyDescent="0.3">
      <c r="A111" s="7">
        <v>8</v>
      </c>
      <c r="B111" s="35" t="s">
        <v>1557</v>
      </c>
      <c r="C111" s="6" t="s">
        <v>1539</v>
      </c>
      <c r="D111" s="6">
        <v>4</v>
      </c>
    </row>
    <row r="112" spans="1:4" ht="15.75" thickBot="1" x14ac:dyDescent="0.3">
      <c r="A112" s="7">
        <v>9</v>
      </c>
      <c r="B112" s="35" t="s">
        <v>1545</v>
      </c>
      <c r="C112" s="6" t="s">
        <v>1539</v>
      </c>
      <c r="D112" s="6">
        <v>3.75</v>
      </c>
    </row>
    <row r="113" spans="1:4" ht="15.75" thickBot="1" x14ac:dyDescent="0.3">
      <c r="A113" s="7">
        <v>10</v>
      </c>
      <c r="B113" s="35" t="s">
        <v>1547</v>
      </c>
      <c r="C113" s="6" t="s">
        <v>1539</v>
      </c>
      <c r="D113" s="6">
        <v>3.75</v>
      </c>
    </row>
    <row r="114" spans="1:4" ht="15.75" thickBot="1" x14ac:dyDescent="0.3">
      <c r="A114" s="7">
        <v>11</v>
      </c>
      <c r="B114" s="35" t="s">
        <v>1553</v>
      </c>
      <c r="C114" s="6" t="s">
        <v>1539</v>
      </c>
      <c r="D114" s="6">
        <v>3.75</v>
      </c>
    </row>
    <row r="115" spans="1:4" ht="15.75" thickBot="1" x14ac:dyDescent="0.3">
      <c r="A115" s="7">
        <v>12</v>
      </c>
      <c r="B115" s="35" t="s">
        <v>1556</v>
      </c>
      <c r="C115" s="6" t="s">
        <v>1539</v>
      </c>
      <c r="D115" s="6">
        <v>3.25</v>
      </c>
    </row>
    <row r="116" spans="1:4" ht="15.75" thickBot="1" x14ac:dyDescent="0.3">
      <c r="A116" s="7">
        <v>13</v>
      </c>
      <c r="B116" s="35" t="s">
        <v>1563</v>
      </c>
      <c r="C116" s="6" t="s">
        <v>1539</v>
      </c>
      <c r="D116" s="6">
        <v>3.25</v>
      </c>
    </row>
    <row r="117" spans="1:4" ht="15.75" thickBot="1" x14ac:dyDescent="0.3">
      <c r="A117" s="7">
        <v>14</v>
      </c>
      <c r="B117" s="35" t="s">
        <v>1544</v>
      </c>
      <c r="C117" s="6" t="s">
        <v>1539</v>
      </c>
      <c r="D117" s="6">
        <v>3.13</v>
      </c>
    </row>
    <row r="118" spans="1:4" ht="15.75" thickBot="1" x14ac:dyDescent="0.3">
      <c r="A118" s="7">
        <v>15</v>
      </c>
      <c r="B118" s="35" t="s">
        <v>1549</v>
      </c>
      <c r="C118" s="6" t="s">
        <v>1539</v>
      </c>
      <c r="D118" s="6">
        <v>3.13</v>
      </c>
    </row>
    <row r="119" spans="1:4" ht="15.75" thickBot="1" x14ac:dyDescent="0.3">
      <c r="A119" s="7">
        <v>16</v>
      </c>
      <c r="B119" s="35" t="s">
        <v>1560</v>
      </c>
      <c r="C119" s="6" t="s">
        <v>1539</v>
      </c>
      <c r="D119" s="6">
        <v>3</v>
      </c>
    </row>
    <row r="120" spans="1:4" ht="15.75" thickBot="1" x14ac:dyDescent="0.3">
      <c r="A120" s="7">
        <v>17</v>
      </c>
      <c r="B120" s="35" t="s">
        <v>1540</v>
      </c>
      <c r="C120" s="6" t="s">
        <v>1539</v>
      </c>
      <c r="D120" s="6">
        <v>2.88</v>
      </c>
    </row>
    <row r="121" spans="1:4" ht="15.75" thickBot="1" x14ac:dyDescent="0.3">
      <c r="A121" s="7">
        <v>18</v>
      </c>
      <c r="B121" s="35" t="s">
        <v>1543</v>
      </c>
      <c r="C121" s="6" t="s">
        <v>1539</v>
      </c>
      <c r="D121" s="6">
        <v>2.75</v>
      </c>
    </row>
    <row r="122" spans="1:4" ht="15.75" thickBot="1" x14ac:dyDescent="0.3">
      <c r="A122" s="7">
        <v>19</v>
      </c>
      <c r="B122" s="35" t="s">
        <v>1555</v>
      </c>
      <c r="C122" s="6" t="s">
        <v>1539</v>
      </c>
      <c r="D122" s="6">
        <v>2.75</v>
      </c>
    </row>
    <row r="123" spans="1:4" ht="15.75" thickBot="1" x14ac:dyDescent="0.3">
      <c r="A123" s="7">
        <v>20</v>
      </c>
      <c r="B123" s="35" t="s">
        <v>1541</v>
      </c>
      <c r="C123" s="6" t="s">
        <v>1539</v>
      </c>
      <c r="D123" s="6">
        <v>2.63</v>
      </c>
    </row>
    <row r="124" spans="1:4" ht="15.75" thickBot="1" x14ac:dyDescent="0.3">
      <c r="A124" s="7">
        <v>21</v>
      </c>
      <c r="B124" s="35" t="s">
        <v>1552</v>
      </c>
      <c r="C124" s="6" t="s">
        <v>1539</v>
      </c>
      <c r="D124" s="6">
        <v>2.5</v>
      </c>
    </row>
    <row r="125" spans="1:4" ht="15.75" thickBot="1" x14ac:dyDescent="0.3">
      <c r="A125" s="7">
        <v>22</v>
      </c>
      <c r="B125" s="35" t="s">
        <v>1561</v>
      </c>
      <c r="C125" s="6" t="s">
        <v>1539</v>
      </c>
      <c r="D125" s="6">
        <v>2.5</v>
      </c>
    </row>
    <row r="126" spans="1:4" ht="15.75" thickBot="1" x14ac:dyDescent="0.3">
      <c r="A126" s="7">
        <v>23</v>
      </c>
      <c r="B126" s="35" t="s">
        <v>1562</v>
      </c>
      <c r="C126" s="6" t="s">
        <v>1539</v>
      </c>
      <c r="D126" s="6">
        <v>2.5</v>
      </c>
    </row>
    <row r="127" spans="1:4" ht="15.75" thickBot="1" x14ac:dyDescent="0.3">
      <c r="A127" s="7">
        <v>24</v>
      </c>
      <c r="B127" s="35" t="s">
        <v>1550</v>
      </c>
      <c r="C127" s="6" t="s">
        <v>1539</v>
      </c>
      <c r="D127" s="6">
        <v>2.13</v>
      </c>
    </row>
    <row r="128" spans="1:4" ht="15.75" thickBot="1" x14ac:dyDescent="0.3">
      <c r="A128" s="9"/>
      <c r="B128" s="10"/>
      <c r="C128" s="10"/>
      <c r="D128" s="10"/>
    </row>
    <row r="129" spans="1:4" ht="15.75" thickBot="1" x14ac:dyDescent="0.3">
      <c r="A129" s="4" t="s">
        <v>2</v>
      </c>
      <c r="B129" s="5" t="s">
        <v>3</v>
      </c>
      <c r="C129" s="5" t="s">
        <v>1564</v>
      </c>
      <c r="D129" s="20">
        <f>SUM(D130:D161)/32</f>
        <v>3.4828124999999992</v>
      </c>
    </row>
    <row r="130" spans="1:4" ht="15.75" thickBot="1" x14ac:dyDescent="0.3">
      <c r="A130" s="7">
        <v>1</v>
      </c>
      <c r="B130" s="35" t="s">
        <v>1572</v>
      </c>
      <c r="C130" s="6" t="s">
        <v>1564</v>
      </c>
      <c r="D130" s="6">
        <v>4.75</v>
      </c>
    </row>
    <row r="131" spans="1:4" ht="15.75" thickBot="1" x14ac:dyDescent="0.3">
      <c r="A131" s="7">
        <v>2</v>
      </c>
      <c r="B131" s="35" t="s">
        <v>1576</v>
      </c>
      <c r="C131" s="6" t="s">
        <v>1564</v>
      </c>
      <c r="D131" s="6">
        <v>4.75</v>
      </c>
    </row>
    <row r="132" spans="1:4" ht="15.75" thickBot="1" x14ac:dyDescent="0.3">
      <c r="A132" s="7">
        <v>3</v>
      </c>
      <c r="B132" s="35" t="s">
        <v>1577</v>
      </c>
      <c r="C132" s="6" t="s">
        <v>1564</v>
      </c>
      <c r="D132" s="6">
        <v>4.63</v>
      </c>
    </row>
    <row r="133" spans="1:4" ht="15.75" thickBot="1" x14ac:dyDescent="0.3">
      <c r="A133" s="7">
        <v>4</v>
      </c>
      <c r="B133" s="35" t="s">
        <v>1583</v>
      </c>
      <c r="C133" s="6" t="s">
        <v>1564</v>
      </c>
      <c r="D133" s="6">
        <v>4.63</v>
      </c>
    </row>
    <row r="134" spans="1:4" ht="15.75" thickBot="1" x14ac:dyDescent="0.3">
      <c r="A134" s="7">
        <v>5</v>
      </c>
      <c r="B134" s="35" t="s">
        <v>1594</v>
      </c>
      <c r="C134" s="6" t="s">
        <v>1564</v>
      </c>
      <c r="D134" s="6">
        <v>4.5</v>
      </c>
    </row>
    <row r="135" spans="1:4" ht="15.75" thickBot="1" x14ac:dyDescent="0.3">
      <c r="A135" s="7">
        <v>6</v>
      </c>
      <c r="B135" s="35" t="s">
        <v>1586</v>
      </c>
      <c r="C135" s="6" t="s">
        <v>1564</v>
      </c>
      <c r="D135" s="6">
        <v>4.38</v>
      </c>
    </row>
    <row r="136" spans="1:4" ht="15.75" thickBot="1" x14ac:dyDescent="0.3">
      <c r="A136" s="7">
        <v>7</v>
      </c>
      <c r="B136" s="35" t="s">
        <v>1565</v>
      </c>
      <c r="C136" s="6" t="s">
        <v>1564</v>
      </c>
      <c r="D136" s="6">
        <v>4.25</v>
      </c>
    </row>
    <row r="137" spans="1:4" ht="15.75" thickBot="1" x14ac:dyDescent="0.3">
      <c r="A137" s="7">
        <v>8</v>
      </c>
      <c r="B137" s="35" t="s">
        <v>1567</v>
      </c>
      <c r="C137" s="6" t="s">
        <v>1564</v>
      </c>
      <c r="D137" s="6">
        <v>4.25</v>
      </c>
    </row>
    <row r="138" spans="1:4" ht="15.75" thickBot="1" x14ac:dyDescent="0.3">
      <c r="A138" s="7">
        <v>9</v>
      </c>
      <c r="B138" s="35" t="s">
        <v>1575</v>
      </c>
      <c r="C138" s="6" t="s">
        <v>1564</v>
      </c>
      <c r="D138" s="6">
        <v>4.25</v>
      </c>
    </row>
    <row r="139" spans="1:4" ht="15.75" thickBot="1" x14ac:dyDescent="0.3">
      <c r="A139" s="7">
        <v>10</v>
      </c>
      <c r="B139" s="35" t="s">
        <v>1584</v>
      </c>
      <c r="C139" s="6" t="s">
        <v>1564</v>
      </c>
      <c r="D139" s="6">
        <v>4.13</v>
      </c>
    </row>
    <row r="140" spans="1:4" ht="15.75" thickBot="1" x14ac:dyDescent="0.3">
      <c r="A140" s="7">
        <v>11</v>
      </c>
      <c r="B140" s="35" t="s">
        <v>1326</v>
      </c>
      <c r="C140" s="6" t="s">
        <v>1564</v>
      </c>
      <c r="D140" s="6">
        <v>4</v>
      </c>
    </row>
    <row r="141" spans="1:4" ht="15.75" thickBot="1" x14ac:dyDescent="0.3">
      <c r="A141" s="7">
        <v>12</v>
      </c>
      <c r="B141" s="35" t="s">
        <v>1574</v>
      </c>
      <c r="C141" s="6" t="s">
        <v>1564</v>
      </c>
      <c r="D141" s="6">
        <v>3.88</v>
      </c>
    </row>
    <row r="142" spans="1:4" ht="15.75" thickBot="1" x14ac:dyDescent="0.3">
      <c r="A142" s="7">
        <v>13</v>
      </c>
      <c r="B142" s="35" t="s">
        <v>1581</v>
      </c>
      <c r="C142" s="6" t="s">
        <v>1564</v>
      </c>
      <c r="D142" s="6">
        <v>3.88</v>
      </c>
    </row>
    <row r="143" spans="1:4" ht="15.75" thickBot="1" x14ac:dyDescent="0.3">
      <c r="A143" s="7">
        <v>14</v>
      </c>
      <c r="B143" s="35" t="s">
        <v>1569</v>
      </c>
      <c r="C143" s="6" t="s">
        <v>1564</v>
      </c>
      <c r="D143" s="6">
        <v>3.75</v>
      </c>
    </row>
    <row r="144" spans="1:4" ht="15.75" thickBot="1" x14ac:dyDescent="0.3">
      <c r="A144" s="7">
        <v>15</v>
      </c>
      <c r="B144" s="35" t="s">
        <v>1566</v>
      </c>
      <c r="C144" s="6" t="s">
        <v>1564</v>
      </c>
      <c r="D144" s="6">
        <v>3.5</v>
      </c>
    </row>
    <row r="145" spans="1:4" ht="15.75" thickBot="1" x14ac:dyDescent="0.3">
      <c r="A145" s="7">
        <v>16</v>
      </c>
      <c r="B145" s="35" t="s">
        <v>1573</v>
      </c>
      <c r="C145" s="6" t="s">
        <v>1564</v>
      </c>
      <c r="D145" s="6">
        <v>3.38</v>
      </c>
    </row>
    <row r="146" spans="1:4" ht="15.75" thickBot="1" x14ac:dyDescent="0.3">
      <c r="A146" s="7">
        <v>17</v>
      </c>
      <c r="B146" s="35" t="s">
        <v>1580</v>
      </c>
      <c r="C146" s="6" t="s">
        <v>1564</v>
      </c>
      <c r="D146" s="6">
        <v>3.25</v>
      </c>
    </row>
    <row r="147" spans="1:4" ht="15.75" thickBot="1" x14ac:dyDescent="0.3">
      <c r="A147" s="7">
        <v>18</v>
      </c>
      <c r="B147" s="35" t="s">
        <v>1592</v>
      </c>
      <c r="C147" s="6" t="s">
        <v>1564</v>
      </c>
      <c r="D147" s="6">
        <v>3.25</v>
      </c>
    </row>
    <row r="148" spans="1:4" ht="15.75" thickBot="1" x14ac:dyDescent="0.3">
      <c r="A148" s="7">
        <v>19</v>
      </c>
      <c r="B148" s="35" t="s">
        <v>1570</v>
      </c>
      <c r="C148" s="6" t="s">
        <v>1564</v>
      </c>
      <c r="D148" s="6">
        <v>3.13</v>
      </c>
    </row>
    <row r="149" spans="1:4" ht="15.75" thickBot="1" x14ac:dyDescent="0.3">
      <c r="A149" s="7">
        <v>20</v>
      </c>
      <c r="B149" s="35" t="s">
        <v>1582</v>
      </c>
      <c r="C149" s="6" t="s">
        <v>1564</v>
      </c>
      <c r="D149" s="6">
        <v>3.13</v>
      </c>
    </row>
    <row r="150" spans="1:4" ht="15.75" thickBot="1" x14ac:dyDescent="0.3">
      <c r="A150" s="7">
        <v>21</v>
      </c>
      <c r="B150" s="35" t="s">
        <v>1568</v>
      </c>
      <c r="C150" s="6" t="s">
        <v>1564</v>
      </c>
      <c r="D150" s="6">
        <v>3</v>
      </c>
    </row>
    <row r="151" spans="1:4" ht="15.75" thickBot="1" x14ac:dyDescent="0.3">
      <c r="A151" s="7">
        <v>22</v>
      </c>
      <c r="B151" s="35" t="s">
        <v>1585</v>
      </c>
      <c r="C151" s="6" t="s">
        <v>1564</v>
      </c>
      <c r="D151" s="6">
        <v>2.88</v>
      </c>
    </row>
    <row r="152" spans="1:4" ht="15.75" thickBot="1" x14ac:dyDescent="0.3">
      <c r="A152" s="7">
        <v>23</v>
      </c>
      <c r="B152" s="35" t="s">
        <v>1593</v>
      </c>
      <c r="C152" s="6" t="s">
        <v>1564</v>
      </c>
      <c r="D152" s="6">
        <v>2.88</v>
      </c>
    </row>
    <row r="153" spans="1:4" ht="15.75" thickBot="1" x14ac:dyDescent="0.3">
      <c r="A153" s="7">
        <v>24</v>
      </c>
      <c r="B153" s="35" t="s">
        <v>1595</v>
      </c>
      <c r="C153" s="6" t="s">
        <v>1564</v>
      </c>
      <c r="D153" s="6">
        <v>2.88</v>
      </c>
    </row>
    <row r="154" spans="1:4" ht="15.75" thickBot="1" x14ac:dyDescent="0.3">
      <c r="A154" s="7">
        <v>25</v>
      </c>
      <c r="B154" s="35" t="s">
        <v>1590</v>
      </c>
      <c r="C154" s="6" t="s">
        <v>1564</v>
      </c>
      <c r="D154" s="6">
        <v>2.75</v>
      </c>
    </row>
    <row r="155" spans="1:4" ht="15.75" thickBot="1" x14ac:dyDescent="0.3">
      <c r="A155" s="7">
        <v>26</v>
      </c>
      <c r="B155" s="35" t="s">
        <v>1591</v>
      </c>
      <c r="C155" s="6" t="s">
        <v>1564</v>
      </c>
      <c r="D155" s="6">
        <v>2.75</v>
      </c>
    </row>
    <row r="156" spans="1:4" ht="15.75" thickBot="1" x14ac:dyDescent="0.3">
      <c r="A156" s="7">
        <v>27</v>
      </c>
      <c r="B156" s="35" t="s">
        <v>1579</v>
      </c>
      <c r="C156" s="6" t="s">
        <v>1564</v>
      </c>
      <c r="D156" s="6">
        <v>2.63</v>
      </c>
    </row>
    <row r="157" spans="1:4" ht="15.75" thickBot="1" x14ac:dyDescent="0.3">
      <c r="A157" s="7">
        <v>28</v>
      </c>
      <c r="B157" s="35" t="s">
        <v>1587</v>
      </c>
      <c r="C157" s="6" t="s">
        <v>1564</v>
      </c>
      <c r="D157" s="6">
        <v>2.63</v>
      </c>
    </row>
    <row r="158" spans="1:4" ht="15.75" thickBot="1" x14ac:dyDescent="0.3">
      <c r="A158" s="7">
        <v>29</v>
      </c>
      <c r="B158" s="35" t="s">
        <v>1588</v>
      </c>
      <c r="C158" s="6" t="s">
        <v>1564</v>
      </c>
      <c r="D158" s="6">
        <v>2.63</v>
      </c>
    </row>
    <row r="159" spans="1:4" ht="15.75" thickBot="1" x14ac:dyDescent="0.3">
      <c r="A159" s="7">
        <v>30</v>
      </c>
      <c r="B159" s="35" t="s">
        <v>1589</v>
      </c>
      <c r="C159" s="6" t="s">
        <v>1564</v>
      </c>
      <c r="D159" s="6">
        <v>2.5</v>
      </c>
    </row>
    <row r="160" spans="1:4" ht="15.75" thickBot="1" x14ac:dyDescent="0.3">
      <c r="A160" s="7">
        <v>31</v>
      </c>
      <c r="B160" s="35" t="s">
        <v>1571</v>
      </c>
      <c r="C160" s="6" t="s">
        <v>1564</v>
      </c>
      <c r="D160" s="6">
        <v>2.25</v>
      </c>
    </row>
    <row r="161" spans="1:4" ht="15.75" thickBot="1" x14ac:dyDescent="0.3">
      <c r="A161" s="7">
        <v>32</v>
      </c>
      <c r="B161" s="35" t="s">
        <v>1578</v>
      </c>
      <c r="C161" s="6" t="s">
        <v>1564</v>
      </c>
      <c r="D161" s="6">
        <v>2</v>
      </c>
    </row>
    <row r="162" spans="1:4" ht="15.75" thickBot="1" x14ac:dyDescent="0.3">
      <c r="A162" s="7"/>
      <c r="B162" s="35"/>
      <c r="C162" s="6"/>
      <c r="D162" s="6"/>
    </row>
    <row r="163" spans="1:4" ht="15.75" thickBot="1" x14ac:dyDescent="0.3">
      <c r="A163" s="4" t="s">
        <v>2</v>
      </c>
      <c r="B163" s="38" t="s">
        <v>3</v>
      </c>
      <c r="C163" s="5" t="s">
        <v>1596</v>
      </c>
      <c r="D163" s="20">
        <f>SUM(D164:D192)/29</f>
        <v>3.2520689655172408</v>
      </c>
    </row>
    <row r="164" spans="1:4" ht="15.75" thickBot="1" x14ac:dyDescent="0.3">
      <c r="A164" s="7">
        <v>1</v>
      </c>
      <c r="B164" s="35" t="s">
        <v>1607</v>
      </c>
      <c r="C164" s="6" t="s">
        <v>1596</v>
      </c>
      <c r="D164" s="6">
        <v>5</v>
      </c>
    </row>
    <row r="165" spans="1:4" ht="15.75" thickBot="1" x14ac:dyDescent="0.3">
      <c r="A165" s="7">
        <v>2</v>
      </c>
      <c r="B165" s="35" t="s">
        <v>1606</v>
      </c>
      <c r="C165" s="6" t="s">
        <v>1596</v>
      </c>
      <c r="D165" s="6">
        <v>4.63</v>
      </c>
    </row>
    <row r="166" spans="1:4" ht="15.75" thickBot="1" x14ac:dyDescent="0.3">
      <c r="A166" s="7">
        <v>3</v>
      </c>
      <c r="B166" s="35" t="s">
        <v>1613</v>
      </c>
      <c r="C166" s="6" t="s">
        <v>1596</v>
      </c>
      <c r="D166" s="6">
        <v>4.25</v>
      </c>
    </row>
    <row r="167" spans="1:4" ht="15.75" thickBot="1" x14ac:dyDescent="0.3">
      <c r="A167" s="7">
        <v>4</v>
      </c>
      <c r="B167" s="35" t="s">
        <v>1599</v>
      </c>
      <c r="C167" s="6" t="s">
        <v>1596</v>
      </c>
      <c r="D167" s="6">
        <v>4.13</v>
      </c>
    </row>
    <row r="168" spans="1:4" ht="15.75" thickBot="1" x14ac:dyDescent="0.3">
      <c r="A168" s="7">
        <v>5</v>
      </c>
      <c r="B168" s="35" t="s">
        <v>1601</v>
      </c>
      <c r="C168" s="6" t="s">
        <v>1596</v>
      </c>
      <c r="D168" s="6">
        <v>3.88</v>
      </c>
    </row>
    <row r="169" spans="1:4" ht="15.75" thickBot="1" x14ac:dyDescent="0.3">
      <c r="A169" s="7">
        <v>6</v>
      </c>
      <c r="B169" s="35" t="s">
        <v>1610</v>
      </c>
      <c r="C169" s="6" t="s">
        <v>1596</v>
      </c>
      <c r="D169" s="6">
        <v>3.88</v>
      </c>
    </row>
    <row r="170" spans="1:4" ht="15.75" thickBot="1" x14ac:dyDescent="0.3">
      <c r="A170" s="7">
        <v>7</v>
      </c>
      <c r="B170" s="35" t="s">
        <v>1598</v>
      </c>
      <c r="C170" s="6" t="s">
        <v>1596</v>
      </c>
      <c r="D170" s="6">
        <v>3.5</v>
      </c>
    </row>
    <row r="171" spans="1:4" ht="15.75" thickBot="1" x14ac:dyDescent="0.3">
      <c r="A171" s="7">
        <v>8</v>
      </c>
      <c r="B171" s="35" t="s">
        <v>1602</v>
      </c>
      <c r="C171" s="6" t="s">
        <v>1596</v>
      </c>
      <c r="D171" s="6">
        <v>3.5</v>
      </c>
    </row>
    <row r="172" spans="1:4" ht="15.75" thickBot="1" x14ac:dyDescent="0.3">
      <c r="A172" s="7">
        <v>9</v>
      </c>
      <c r="B172" s="35" t="s">
        <v>1612</v>
      </c>
      <c r="C172" s="6" t="s">
        <v>1596</v>
      </c>
      <c r="D172" s="6">
        <v>3.5</v>
      </c>
    </row>
    <row r="173" spans="1:4" ht="15.75" thickBot="1" x14ac:dyDescent="0.3">
      <c r="A173" s="7">
        <v>10</v>
      </c>
      <c r="B173" s="35" t="s">
        <v>1605</v>
      </c>
      <c r="C173" s="6" t="s">
        <v>1596</v>
      </c>
      <c r="D173" s="6">
        <v>3.38</v>
      </c>
    </row>
    <row r="174" spans="1:4" ht="15.75" thickBot="1" x14ac:dyDescent="0.3">
      <c r="A174" s="7">
        <v>11</v>
      </c>
      <c r="B174" s="35" t="s">
        <v>1608</v>
      </c>
      <c r="C174" s="6" t="s">
        <v>1596</v>
      </c>
      <c r="D174" s="6">
        <v>3.38</v>
      </c>
    </row>
    <row r="175" spans="1:4" ht="15.75" thickBot="1" x14ac:dyDescent="0.3">
      <c r="A175" s="7">
        <v>12</v>
      </c>
      <c r="B175" s="35" t="s">
        <v>1609</v>
      </c>
      <c r="C175" s="6" t="s">
        <v>1596</v>
      </c>
      <c r="D175" s="6">
        <v>3.38</v>
      </c>
    </row>
    <row r="176" spans="1:4" ht="15.75" thickBot="1" x14ac:dyDescent="0.3">
      <c r="A176" s="7">
        <v>13</v>
      </c>
      <c r="B176" s="35" t="s">
        <v>1600</v>
      </c>
      <c r="C176" s="6" t="s">
        <v>1596</v>
      </c>
      <c r="D176" s="6">
        <v>3.25</v>
      </c>
    </row>
    <row r="177" spans="1:4" ht="15.75" thickBot="1" x14ac:dyDescent="0.3">
      <c r="A177" s="7">
        <v>14</v>
      </c>
      <c r="B177" s="35" t="s">
        <v>1615</v>
      </c>
      <c r="C177" s="6" t="s">
        <v>1596</v>
      </c>
      <c r="D177" s="6">
        <v>3.25</v>
      </c>
    </row>
    <row r="178" spans="1:4" ht="15.75" thickBot="1" x14ac:dyDescent="0.3">
      <c r="A178" s="7">
        <v>15</v>
      </c>
      <c r="B178" s="35" t="s">
        <v>1619</v>
      </c>
      <c r="C178" s="6" t="s">
        <v>1596</v>
      </c>
      <c r="D178" s="6">
        <v>3.25</v>
      </c>
    </row>
    <row r="179" spans="1:4" ht="15.75" thickBot="1" x14ac:dyDescent="0.3">
      <c r="A179" s="7">
        <v>16</v>
      </c>
      <c r="B179" s="35" t="s">
        <v>1625</v>
      </c>
      <c r="C179" s="6" t="s">
        <v>1596</v>
      </c>
      <c r="D179" s="6">
        <v>3.25</v>
      </c>
    </row>
    <row r="180" spans="1:4" ht="15.75" thickBot="1" x14ac:dyDescent="0.3">
      <c r="A180" s="7">
        <v>17</v>
      </c>
      <c r="B180" s="35" t="s">
        <v>1603</v>
      </c>
      <c r="C180" s="6" t="s">
        <v>1596</v>
      </c>
      <c r="D180" s="6">
        <v>3.13</v>
      </c>
    </row>
    <row r="181" spans="1:4" ht="15.75" thickBot="1" x14ac:dyDescent="0.3">
      <c r="A181" s="7">
        <v>18</v>
      </c>
      <c r="B181" s="35" t="s">
        <v>1622</v>
      </c>
      <c r="C181" s="6" t="s">
        <v>1596</v>
      </c>
      <c r="D181" s="6">
        <v>3.13</v>
      </c>
    </row>
    <row r="182" spans="1:4" ht="15.75" thickBot="1" x14ac:dyDescent="0.3">
      <c r="A182" s="7">
        <v>19</v>
      </c>
      <c r="B182" s="35" t="s">
        <v>1611</v>
      </c>
      <c r="C182" s="6" t="s">
        <v>1596</v>
      </c>
      <c r="D182" s="6">
        <v>3</v>
      </c>
    </row>
    <row r="183" spans="1:4" ht="15.75" thickBot="1" x14ac:dyDescent="0.3">
      <c r="A183" s="7">
        <v>20</v>
      </c>
      <c r="B183" s="35" t="s">
        <v>1614</v>
      </c>
      <c r="C183" s="6" t="s">
        <v>1596</v>
      </c>
      <c r="D183" s="6">
        <v>3</v>
      </c>
    </row>
    <row r="184" spans="1:4" ht="15.75" thickBot="1" x14ac:dyDescent="0.3">
      <c r="A184" s="7">
        <v>21</v>
      </c>
      <c r="B184" s="35" t="s">
        <v>1618</v>
      </c>
      <c r="C184" s="6" t="s">
        <v>1596</v>
      </c>
      <c r="D184" s="6">
        <v>3</v>
      </c>
    </row>
    <row r="185" spans="1:4" ht="15.75" thickBot="1" x14ac:dyDescent="0.3">
      <c r="A185" s="7">
        <v>22</v>
      </c>
      <c r="B185" s="35" t="s">
        <v>1620</v>
      </c>
      <c r="C185" s="6" t="s">
        <v>1596</v>
      </c>
      <c r="D185" s="6">
        <v>3</v>
      </c>
    </row>
    <row r="186" spans="1:4" ht="15.75" thickBot="1" x14ac:dyDescent="0.3">
      <c r="A186" s="7">
        <v>23</v>
      </c>
      <c r="B186" s="35" t="s">
        <v>1621</v>
      </c>
      <c r="C186" s="6" t="s">
        <v>1596</v>
      </c>
      <c r="D186" s="6">
        <v>2.63</v>
      </c>
    </row>
    <row r="187" spans="1:4" ht="15.75" thickBot="1" x14ac:dyDescent="0.3">
      <c r="A187" s="7">
        <v>24</v>
      </c>
      <c r="B187" s="35" t="s">
        <v>1624</v>
      </c>
      <c r="C187" s="6" t="s">
        <v>1596</v>
      </c>
      <c r="D187" s="6">
        <v>2.63</v>
      </c>
    </row>
    <row r="188" spans="1:4" ht="15.75" thickBot="1" x14ac:dyDescent="0.3">
      <c r="A188" s="7">
        <v>25</v>
      </c>
      <c r="B188" s="35" t="s">
        <v>1597</v>
      </c>
      <c r="C188" s="6" t="s">
        <v>1596</v>
      </c>
      <c r="D188" s="6">
        <v>2.5</v>
      </c>
    </row>
    <row r="189" spans="1:4" ht="15.75" thickBot="1" x14ac:dyDescent="0.3">
      <c r="A189" s="7">
        <v>26</v>
      </c>
      <c r="B189" s="35" t="s">
        <v>1617</v>
      </c>
      <c r="C189" s="6" t="s">
        <v>1596</v>
      </c>
      <c r="D189" s="6">
        <v>2.5</v>
      </c>
    </row>
    <row r="190" spans="1:4" ht="15.75" thickBot="1" x14ac:dyDescent="0.3">
      <c r="A190" s="7">
        <v>27</v>
      </c>
      <c r="B190" s="35" t="s">
        <v>1616</v>
      </c>
      <c r="C190" s="6" t="s">
        <v>1596</v>
      </c>
      <c r="D190" s="6">
        <v>2.25</v>
      </c>
    </row>
    <row r="191" spans="1:4" ht="15.75" thickBot="1" x14ac:dyDescent="0.3">
      <c r="A191" s="7">
        <v>28</v>
      </c>
      <c r="B191" s="35" t="s">
        <v>1623</v>
      </c>
      <c r="C191" s="6" t="s">
        <v>1596</v>
      </c>
      <c r="D191" s="6">
        <v>2.13</v>
      </c>
    </row>
    <row r="192" spans="1:4" ht="15.75" thickBot="1" x14ac:dyDescent="0.3">
      <c r="A192" s="7">
        <v>29</v>
      </c>
      <c r="B192" s="35" t="s">
        <v>1604</v>
      </c>
      <c r="C192" s="6" t="s">
        <v>1596</v>
      </c>
      <c r="D192" s="6">
        <v>2</v>
      </c>
    </row>
    <row r="193" spans="1:4" ht="15.75" thickBot="1" x14ac:dyDescent="0.3">
      <c r="A193" s="7"/>
      <c r="B193" s="35"/>
      <c r="C193" s="6"/>
      <c r="D193" s="6"/>
    </row>
    <row r="194" spans="1:4" ht="15.75" thickBot="1" x14ac:dyDescent="0.3">
      <c r="A194" s="4" t="s">
        <v>2</v>
      </c>
      <c r="B194" s="38" t="s">
        <v>3</v>
      </c>
      <c r="C194" s="5" t="s">
        <v>1626</v>
      </c>
      <c r="D194" s="20">
        <f>SUM(D195:D223)/29</f>
        <v>2.8862068965517236</v>
      </c>
    </row>
    <row r="195" spans="1:4" ht="15.75" thickBot="1" x14ac:dyDescent="0.3">
      <c r="A195" s="7">
        <v>1</v>
      </c>
      <c r="B195" s="35" t="s">
        <v>1643</v>
      </c>
      <c r="C195" s="6" t="s">
        <v>1626</v>
      </c>
      <c r="D195" s="6">
        <v>4.63</v>
      </c>
    </row>
    <row r="196" spans="1:4" ht="15.75" thickBot="1" x14ac:dyDescent="0.3">
      <c r="A196" s="7">
        <v>2</v>
      </c>
      <c r="B196" s="35" t="s">
        <v>1639</v>
      </c>
      <c r="C196" s="6" t="s">
        <v>1626</v>
      </c>
      <c r="D196" s="6">
        <v>3.75</v>
      </c>
    </row>
    <row r="197" spans="1:4" ht="15.75" thickBot="1" x14ac:dyDescent="0.3">
      <c r="A197" s="7">
        <v>3</v>
      </c>
      <c r="B197" s="35" t="s">
        <v>1644</v>
      </c>
      <c r="C197" s="6" t="s">
        <v>1626</v>
      </c>
      <c r="D197" s="6">
        <v>3.5</v>
      </c>
    </row>
    <row r="198" spans="1:4" ht="15.75" thickBot="1" x14ac:dyDescent="0.3">
      <c r="A198" s="7">
        <v>4</v>
      </c>
      <c r="B198" s="35" t="s">
        <v>1652</v>
      </c>
      <c r="C198" s="6" t="s">
        <v>1626</v>
      </c>
      <c r="D198" s="6">
        <v>3.5</v>
      </c>
    </row>
    <row r="199" spans="1:4" ht="15.75" thickBot="1" x14ac:dyDescent="0.3">
      <c r="A199" s="7">
        <v>5</v>
      </c>
      <c r="B199" s="35" t="s">
        <v>1631</v>
      </c>
      <c r="C199" s="6" t="s">
        <v>1626</v>
      </c>
      <c r="D199" s="6">
        <v>3.38</v>
      </c>
    </row>
    <row r="200" spans="1:4" ht="15.75" thickBot="1" x14ac:dyDescent="0.3">
      <c r="A200" s="7">
        <v>6</v>
      </c>
      <c r="B200" s="35" t="s">
        <v>1640</v>
      </c>
      <c r="C200" s="6" t="s">
        <v>1626</v>
      </c>
      <c r="D200" s="6">
        <v>3.38</v>
      </c>
    </row>
    <row r="201" spans="1:4" ht="15.75" thickBot="1" x14ac:dyDescent="0.3">
      <c r="A201" s="7">
        <v>7</v>
      </c>
      <c r="B201" s="35" t="s">
        <v>1654</v>
      </c>
      <c r="C201" s="6" t="s">
        <v>1626</v>
      </c>
      <c r="D201" s="6">
        <v>3.38</v>
      </c>
    </row>
    <row r="202" spans="1:4" ht="15.75" thickBot="1" x14ac:dyDescent="0.3">
      <c r="A202" s="7">
        <v>8</v>
      </c>
      <c r="B202" s="35" t="s">
        <v>1635</v>
      </c>
      <c r="C202" s="6" t="s">
        <v>1626</v>
      </c>
      <c r="D202" s="6">
        <v>3.25</v>
      </c>
    </row>
    <row r="203" spans="1:4" ht="15.75" thickBot="1" x14ac:dyDescent="0.3">
      <c r="A203" s="7">
        <v>9</v>
      </c>
      <c r="B203" s="35" t="s">
        <v>1649</v>
      </c>
      <c r="C203" s="6" t="s">
        <v>1626</v>
      </c>
      <c r="D203" s="6">
        <v>3.25</v>
      </c>
    </row>
    <row r="204" spans="1:4" ht="15.75" thickBot="1" x14ac:dyDescent="0.3">
      <c r="A204" s="7">
        <v>10</v>
      </c>
      <c r="B204" s="35" t="s">
        <v>1636</v>
      </c>
      <c r="C204" s="6" t="s">
        <v>1626</v>
      </c>
      <c r="D204" s="6">
        <v>3.13</v>
      </c>
    </row>
    <row r="205" spans="1:4" ht="15.75" thickBot="1" x14ac:dyDescent="0.3">
      <c r="A205" s="7">
        <v>11</v>
      </c>
      <c r="B205" s="35" t="s">
        <v>1642</v>
      </c>
      <c r="C205" s="6" t="s">
        <v>1626</v>
      </c>
      <c r="D205" s="6">
        <v>3</v>
      </c>
    </row>
    <row r="206" spans="1:4" ht="15.75" thickBot="1" x14ac:dyDescent="0.3">
      <c r="A206" s="7">
        <v>12</v>
      </c>
      <c r="B206" s="35" t="s">
        <v>1629</v>
      </c>
      <c r="C206" s="6" t="s">
        <v>1626</v>
      </c>
      <c r="D206" s="6">
        <v>2.88</v>
      </c>
    </row>
    <row r="207" spans="1:4" ht="15.75" thickBot="1" x14ac:dyDescent="0.3">
      <c r="A207" s="7">
        <v>13</v>
      </c>
      <c r="B207" s="35" t="s">
        <v>1638</v>
      </c>
      <c r="C207" s="6" t="s">
        <v>1626</v>
      </c>
      <c r="D207" s="6">
        <v>2.88</v>
      </c>
    </row>
    <row r="208" spans="1:4" ht="15.75" thickBot="1" x14ac:dyDescent="0.3">
      <c r="A208" s="7">
        <v>14</v>
      </c>
      <c r="B208" s="35" t="s">
        <v>1647</v>
      </c>
      <c r="C208" s="6" t="s">
        <v>1626</v>
      </c>
      <c r="D208" s="6">
        <v>2.88</v>
      </c>
    </row>
    <row r="209" spans="1:4" ht="15.75" thickBot="1" x14ac:dyDescent="0.3">
      <c r="A209" s="7">
        <v>15</v>
      </c>
      <c r="B209" s="35" t="s">
        <v>1653</v>
      </c>
      <c r="C209" s="6" t="s">
        <v>1626</v>
      </c>
      <c r="D209" s="6">
        <v>2.88</v>
      </c>
    </row>
    <row r="210" spans="1:4" ht="15.75" thickBot="1" x14ac:dyDescent="0.3">
      <c r="A210" s="7">
        <v>16</v>
      </c>
      <c r="B210" s="35" t="s">
        <v>1627</v>
      </c>
      <c r="C210" s="6" t="s">
        <v>1626</v>
      </c>
      <c r="D210" s="6">
        <v>2.75</v>
      </c>
    </row>
    <row r="211" spans="1:4" ht="15.75" thickBot="1" x14ac:dyDescent="0.3">
      <c r="A211" s="7">
        <v>17</v>
      </c>
      <c r="B211" s="35" t="s">
        <v>1641</v>
      </c>
      <c r="C211" s="6" t="s">
        <v>1626</v>
      </c>
      <c r="D211" s="6">
        <v>2.75</v>
      </c>
    </row>
    <row r="212" spans="1:4" ht="15.75" thickBot="1" x14ac:dyDescent="0.3">
      <c r="A212" s="7">
        <v>18</v>
      </c>
      <c r="B212" s="35" t="s">
        <v>1648</v>
      </c>
      <c r="C212" s="6" t="s">
        <v>1626</v>
      </c>
      <c r="D212" s="6">
        <v>2.63</v>
      </c>
    </row>
    <row r="213" spans="1:4" ht="15.75" thickBot="1" x14ac:dyDescent="0.3">
      <c r="A213" s="7">
        <v>19</v>
      </c>
      <c r="B213" s="35" t="s">
        <v>1655</v>
      </c>
      <c r="C213" s="6" t="s">
        <v>1626</v>
      </c>
      <c r="D213" s="6">
        <v>2.63</v>
      </c>
    </row>
    <row r="214" spans="1:4" ht="15.75" thickBot="1" x14ac:dyDescent="0.3">
      <c r="A214" s="7">
        <v>20</v>
      </c>
      <c r="B214" s="35" t="s">
        <v>1634</v>
      </c>
      <c r="C214" s="6" t="s">
        <v>1626</v>
      </c>
      <c r="D214" s="6">
        <v>2.5</v>
      </c>
    </row>
    <row r="215" spans="1:4" ht="15.75" thickBot="1" x14ac:dyDescent="0.3">
      <c r="A215" s="7">
        <v>21</v>
      </c>
      <c r="B215" s="35" t="s">
        <v>1645</v>
      </c>
      <c r="C215" s="6" t="s">
        <v>1626</v>
      </c>
      <c r="D215" s="6">
        <v>2.5</v>
      </c>
    </row>
    <row r="216" spans="1:4" ht="15.75" thickBot="1" x14ac:dyDescent="0.3">
      <c r="A216" s="7">
        <v>22</v>
      </c>
      <c r="B216" s="35" t="s">
        <v>1646</v>
      </c>
      <c r="C216" s="6" t="s">
        <v>1626</v>
      </c>
      <c r="D216" s="6">
        <v>2.5</v>
      </c>
    </row>
    <row r="217" spans="1:4" ht="15.75" thickBot="1" x14ac:dyDescent="0.3">
      <c r="A217" s="7">
        <v>23</v>
      </c>
      <c r="B217" s="35" t="s">
        <v>1650</v>
      </c>
      <c r="C217" s="6" t="s">
        <v>1626</v>
      </c>
      <c r="D217" s="6">
        <v>2.5</v>
      </c>
    </row>
    <row r="218" spans="1:4" ht="15.75" thickBot="1" x14ac:dyDescent="0.3">
      <c r="A218" s="7">
        <v>24</v>
      </c>
      <c r="B218" s="35" t="s">
        <v>1628</v>
      </c>
      <c r="C218" s="6" t="s">
        <v>1626</v>
      </c>
      <c r="D218" s="6">
        <v>2.38</v>
      </c>
    </row>
    <row r="219" spans="1:4" ht="15.75" thickBot="1" x14ac:dyDescent="0.3">
      <c r="A219" s="7">
        <v>25</v>
      </c>
      <c r="B219" s="35" t="s">
        <v>1632</v>
      </c>
      <c r="C219" s="6" t="s">
        <v>1626</v>
      </c>
      <c r="D219" s="6">
        <v>2.38</v>
      </c>
    </row>
    <row r="220" spans="1:4" ht="15.75" thickBot="1" x14ac:dyDescent="0.3">
      <c r="A220" s="7">
        <v>26</v>
      </c>
      <c r="B220" s="35" t="s">
        <v>1651</v>
      </c>
      <c r="C220" s="6" t="s">
        <v>1626</v>
      </c>
      <c r="D220" s="6">
        <v>2.38</v>
      </c>
    </row>
    <row r="221" spans="1:4" ht="15.75" thickBot="1" x14ac:dyDescent="0.3">
      <c r="A221" s="7">
        <v>27</v>
      </c>
      <c r="B221" s="35" t="s">
        <v>1637</v>
      </c>
      <c r="C221" s="6" t="s">
        <v>1626</v>
      </c>
      <c r="D221" s="6">
        <v>2.13</v>
      </c>
    </row>
    <row r="222" spans="1:4" ht="15.75" thickBot="1" x14ac:dyDescent="0.3">
      <c r="A222" s="7">
        <v>28</v>
      </c>
      <c r="B222" s="35" t="s">
        <v>1630</v>
      </c>
      <c r="C222" s="6" t="s">
        <v>1626</v>
      </c>
      <c r="D222" s="6">
        <v>2</v>
      </c>
    </row>
    <row r="223" spans="1:4" ht="15.75" thickBot="1" x14ac:dyDescent="0.3">
      <c r="A223" s="7">
        <v>29</v>
      </c>
      <c r="B223" s="35" t="s">
        <v>1633</v>
      </c>
      <c r="C223" s="6" t="s">
        <v>1626</v>
      </c>
      <c r="D223" s="6">
        <v>2</v>
      </c>
    </row>
    <row r="224" spans="1:4" ht="15.75" thickBot="1" x14ac:dyDescent="0.3">
      <c r="A224" s="9"/>
      <c r="B224" s="10"/>
      <c r="C224" s="10"/>
      <c r="D224" s="10"/>
    </row>
    <row r="225" spans="1:4" ht="15.75" thickBot="1" x14ac:dyDescent="0.3">
      <c r="A225" s="9"/>
      <c r="B225" s="10"/>
      <c r="C225" s="10"/>
      <c r="D225" s="10"/>
    </row>
    <row r="226" spans="1:4" ht="15.75" thickBot="1" x14ac:dyDescent="0.3">
      <c r="A226" s="9"/>
      <c r="B226" s="10"/>
      <c r="C226" s="10"/>
      <c r="D226" s="10"/>
    </row>
    <row r="227" spans="1:4" ht="15.75" thickBot="1" x14ac:dyDescent="0.3">
      <c r="A227" s="9"/>
      <c r="B227" s="10"/>
      <c r="C227" s="10"/>
      <c r="D227" s="10"/>
    </row>
    <row r="228" spans="1:4" ht="15.75" thickBot="1" x14ac:dyDescent="0.3">
      <c r="A228" s="9"/>
      <c r="B228" s="10"/>
      <c r="C228" s="10"/>
      <c r="D228" s="10"/>
    </row>
    <row r="229" spans="1:4" ht="15.75" thickBot="1" x14ac:dyDescent="0.3">
      <c r="A229" s="9"/>
      <c r="B229" s="10"/>
      <c r="C229" s="10"/>
      <c r="D229" s="10"/>
    </row>
    <row r="230" spans="1:4" ht="15.75" thickBot="1" x14ac:dyDescent="0.3">
      <c r="A230" s="9"/>
      <c r="B230" s="10"/>
      <c r="C230" s="10"/>
      <c r="D230" s="10"/>
    </row>
    <row r="231" spans="1:4" ht="15.75" thickBot="1" x14ac:dyDescent="0.3">
      <c r="A231" s="9"/>
      <c r="B231" s="10"/>
      <c r="C231" s="10"/>
      <c r="D231" s="10"/>
    </row>
    <row r="232" spans="1:4" ht="15.75" thickBot="1" x14ac:dyDescent="0.3">
      <c r="A232" s="9"/>
      <c r="B232" s="10"/>
      <c r="C232" s="10"/>
      <c r="D232" s="10"/>
    </row>
    <row r="233" spans="1:4" ht="15.75" thickBot="1" x14ac:dyDescent="0.3">
      <c r="A233" s="9"/>
      <c r="B233" s="10"/>
      <c r="C233" s="10"/>
      <c r="D233" s="10"/>
    </row>
    <row r="234" spans="1:4" ht="15.75" thickBot="1" x14ac:dyDescent="0.3">
      <c r="A234" s="9"/>
      <c r="B234" s="10"/>
      <c r="C234" s="10"/>
      <c r="D234" s="10"/>
    </row>
    <row r="235" spans="1:4" ht="15.75" thickBot="1" x14ac:dyDescent="0.3">
      <c r="A235" s="9"/>
      <c r="B235" s="10"/>
      <c r="C235" s="10"/>
      <c r="D235" s="10"/>
    </row>
    <row r="236" spans="1:4" ht="15.75" thickBot="1" x14ac:dyDescent="0.3">
      <c r="A236" s="9"/>
      <c r="B236" s="10"/>
      <c r="C236" s="10"/>
      <c r="D236" s="10"/>
    </row>
    <row r="237" spans="1:4" ht="15.75" thickBot="1" x14ac:dyDescent="0.3">
      <c r="A237" s="9"/>
      <c r="B237" s="10"/>
      <c r="C237" s="10"/>
      <c r="D237" s="10"/>
    </row>
    <row r="238" spans="1:4" ht="15.75" thickBot="1" x14ac:dyDescent="0.3">
      <c r="A238" s="9"/>
      <c r="B238" s="10"/>
      <c r="C238" s="10"/>
      <c r="D238" s="10"/>
    </row>
    <row r="239" spans="1:4" ht="15.75" thickBot="1" x14ac:dyDescent="0.3">
      <c r="A239" s="9"/>
      <c r="B239" s="10"/>
      <c r="C239" s="10"/>
      <c r="D239" s="10"/>
    </row>
    <row r="240" spans="1:4" ht="15.75" thickBot="1" x14ac:dyDescent="0.3">
      <c r="A240" s="9"/>
      <c r="B240" s="10"/>
      <c r="C240" s="10"/>
      <c r="D240" s="10"/>
    </row>
    <row r="241" spans="1:4" ht="15.75" thickBot="1" x14ac:dyDescent="0.3">
      <c r="A241" s="9"/>
      <c r="B241" s="10"/>
      <c r="C241" s="10"/>
      <c r="D241" s="10"/>
    </row>
    <row r="242" spans="1:4" ht="15.75" thickBot="1" x14ac:dyDescent="0.3">
      <c r="A242" s="9"/>
      <c r="B242" s="10"/>
      <c r="C242" s="10"/>
      <c r="D242" s="10"/>
    </row>
    <row r="243" spans="1:4" ht="15.75" thickBot="1" x14ac:dyDescent="0.3">
      <c r="A243" s="9"/>
      <c r="B243" s="10"/>
      <c r="C243" s="10"/>
      <c r="D243" s="10"/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9"/>
      <c r="B245" s="10"/>
      <c r="C245" s="10"/>
      <c r="D245" s="10"/>
    </row>
    <row r="246" spans="1:4" ht="15.75" thickBot="1" x14ac:dyDescent="0.3">
      <c r="A246" s="9"/>
      <c r="B246" s="10"/>
      <c r="C246" s="10"/>
      <c r="D246" s="10"/>
    </row>
    <row r="247" spans="1:4" ht="15.75" thickBot="1" x14ac:dyDescent="0.3">
      <c r="A247" s="9"/>
      <c r="B247" s="10"/>
      <c r="C247" s="10"/>
      <c r="D247" s="10"/>
    </row>
    <row r="248" spans="1:4" ht="15.75" thickBot="1" x14ac:dyDescent="0.3">
      <c r="A248" s="9"/>
      <c r="B248" s="10"/>
      <c r="C248" s="10"/>
      <c r="D248" s="10"/>
    </row>
    <row r="249" spans="1:4" ht="15.75" thickBot="1" x14ac:dyDescent="0.3">
      <c r="A249" s="9"/>
      <c r="B249" s="10"/>
      <c r="C249" s="10"/>
      <c r="D249" s="10"/>
    </row>
    <row r="250" spans="1:4" ht="15.75" thickBot="1" x14ac:dyDescent="0.3">
      <c r="A250" s="9"/>
      <c r="B250" s="10"/>
      <c r="C250" s="10"/>
      <c r="D250" s="10"/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9"/>
      <c r="B252" s="10"/>
      <c r="C252" s="10"/>
      <c r="D252" s="10"/>
    </row>
    <row r="253" spans="1:4" ht="15.75" thickBot="1" x14ac:dyDescent="0.3">
      <c r="A253" s="9"/>
      <c r="B253" s="10"/>
      <c r="C253" s="10"/>
      <c r="D253" s="10"/>
    </row>
    <row r="254" spans="1:4" ht="15.75" thickBot="1" x14ac:dyDescent="0.3">
      <c r="A254" s="9"/>
      <c r="B254" s="10"/>
      <c r="C254" s="10"/>
      <c r="D254" s="10"/>
    </row>
    <row r="255" spans="1:4" ht="15.75" thickBot="1" x14ac:dyDescent="0.3">
      <c r="A255" s="9"/>
      <c r="B255" s="10"/>
      <c r="C255" s="10"/>
      <c r="D255" s="10"/>
    </row>
    <row r="256" spans="1:4" ht="15.75" thickBot="1" x14ac:dyDescent="0.3">
      <c r="A256" s="9"/>
      <c r="B256" s="10"/>
      <c r="C256" s="10"/>
      <c r="D256" s="10"/>
    </row>
    <row r="257" spans="1:4" ht="15.75" thickBot="1" x14ac:dyDescent="0.3">
      <c r="A257" s="9"/>
      <c r="B257" s="10"/>
      <c r="C257" s="10"/>
      <c r="D257" s="10"/>
    </row>
    <row r="258" spans="1:4" ht="15.75" thickBot="1" x14ac:dyDescent="0.3">
      <c r="A258" s="9"/>
      <c r="B258" s="10"/>
      <c r="C258" s="10"/>
      <c r="D258" s="10"/>
    </row>
    <row r="259" spans="1:4" ht="15.75" thickBot="1" x14ac:dyDescent="0.3">
      <c r="A259" s="9"/>
      <c r="B259" s="10"/>
      <c r="C259" s="10"/>
      <c r="D259" s="10"/>
    </row>
    <row r="260" spans="1:4" ht="15.75" thickBot="1" x14ac:dyDescent="0.3">
      <c r="A260" s="9"/>
      <c r="B260" s="10"/>
      <c r="C260" s="10"/>
      <c r="D260" s="10"/>
    </row>
    <row r="261" spans="1:4" ht="15.75" thickBot="1" x14ac:dyDescent="0.3">
      <c r="A261" s="9"/>
      <c r="B261" s="10"/>
      <c r="C261" s="10"/>
      <c r="D261" s="10"/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9"/>
      <c r="B263" s="10"/>
      <c r="C263" s="10"/>
      <c r="D263" s="10"/>
    </row>
    <row r="264" spans="1:4" ht="15.75" thickBot="1" x14ac:dyDescent="0.3">
      <c r="A264" s="9"/>
      <c r="B264" s="10"/>
      <c r="C264" s="10"/>
      <c r="D264" s="10"/>
    </row>
    <row r="265" spans="1:4" ht="15.75" thickBot="1" x14ac:dyDescent="0.3">
      <c r="A265" s="9"/>
      <c r="B265" s="10"/>
      <c r="C265" s="10"/>
      <c r="D265" s="10"/>
    </row>
    <row r="266" spans="1:4" ht="15.75" thickBot="1" x14ac:dyDescent="0.3">
      <c r="A266" s="9"/>
      <c r="B266" s="10"/>
      <c r="C266" s="10"/>
      <c r="D266" s="10"/>
    </row>
    <row r="267" spans="1:4" ht="15.75" thickBot="1" x14ac:dyDescent="0.3">
      <c r="A267" s="9"/>
      <c r="B267" s="10"/>
      <c r="C267" s="10"/>
      <c r="D267" s="10"/>
    </row>
    <row r="268" spans="1:4" ht="15.75" thickBot="1" x14ac:dyDescent="0.3">
      <c r="A268" s="9"/>
      <c r="B268" s="10"/>
      <c r="C268" s="10"/>
      <c r="D268" s="10"/>
    </row>
    <row r="269" spans="1:4" ht="15.75" thickBot="1" x14ac:dyDescent="0.3">
      <c r="A269" s="9"/>
      <c r="B269" s="10"/>
      <c r="C269" s="10"/>
      <c r="D269" s="10"/>
    </row>
    <row r="270" spans="1:4" ht="15.75" thickBot="1" x14ac:dyDescent="0.3">
      <c r="A270" s="9"/>
      <c r="B270" s="10"/>
      <c r="C270" s="10"/>
      <c r="D270" s="10"/>
    </row>
    <row r="271" spans="1:4" ht="15.75" thickBot="1" x14ac:dyDescent="0.3">
      <c r="A271" s="9"/>
      <c r="B271" s="10"/>
      <c r="C271" s="10"/>
      <c r="D271" s="10"/>
    </row>
    <row r="272" spans="1:4" ht="15.75" thickBot="1" x14ac:dyDescent="0.3">
      <c r="A272" s="9"/>
      <c r="B272" s="10"/>
      <c r="C272" s="10"/>
      <c r="D272" s="10"/>
    </row>
    <row r="273" spans="1:4" ht="15.75" thickBot="1" x14ac:dyDescent="0.3">
      <c r="A273" s="9"/>
      <c r="B273" s="10"/>
      <c r="C273" s="10"/>
      <c r="D273" s="10"/>
    </row>
    <row r="274" spans="1:4" ht="15.75" thickBot="1" x14ac:dyDescent="0.3">
      <c r="A274" s="9"/>
      <c r="B274" s="10"/>
      <c r="C274" s="10"/>
      <c r="D274" s="10"/>
    </row>
    <row r="275" spans="1:4" ht="15.75" thickBot="1" x14ac:dyDescent="0.3">
      <c r="A275" s="9"/>
      <c r="B275" s="10"/>
      <c r="C275" s="10"/>
      <c r="D275" s="10"/>
    </row>
    <row r="276" spans="1:4" ht="15.75" thickBot="1" x14ac:dyDescent="0.3">
      <c r="A276" s="9"/>
      <c r="B276" s="10"/>
      <c r="C276" s="10"/>
      <c r="D276" s="10"/>
    </row>
    <row r="277" spans="1:4" ht="15.75" thickBot="1" x14ac:dyDescent="0.3">
      <c r="A277" s="9"/>
      <c r="B277" s="10"/>
      <c r="C277" s="10"/>
      <c r="D277" s="10"/>
    </row>
    <row r="278" spans="1:4" ht="15.75" thickBot="1" x14ac:dyDescent="0.3">
      <c r="A278" s="9"/>
      <c r="B278" s="10"/>
      <c r="C278" s="10"/>
      <c r="D278" s="10"/>
    </row>
    <row r="279" spans="1:4" ht="15.75" thickBot="1" x14ac:dyDescent="0.3">
      <c r="A279" s="9"/>
      <c r="B279" s="10"/>
      <c r="C279" s="10"/>
      <c r="D279" s="10"/>
    </row>
    <row r="280" spans="1:4" ht="15.75" thickBot="1" x14ac:dyDescent="0.3">
      <c r="A280" s="9"/>
      <c r="B280" s="10"/>
      <c r="C280" s="10"/>
      <c r="D280" s="10"/>
    </row>
    <row r="281" spans="1:4" ht="15.75" thickBot="1" x14ac:dyDescent="0.3">
      <c r="A281" s="9"/>
      <c r="B281" s="10"/>
      <c r="C281" s="10"/>
      <c r="D281" s="10"/>
    </row>
    <row r="282" spans="1:4" ht="15.75" thickBot="1" x14ac:dyDescent="0.3">
      <c r="A282" s="9"/>
      <c r="B282" s="10"/>
      <c r="C282" s="10"/>
      <c r="D282" s="10"/>
    </row>
    <row r="283" spans="1:4" ht="15.75" thickBot="1" x14ac:dyDescent="0.3">
      <c r="A283" s="9"/>
      <c r="B283" s="10"/>
      <c r="C283" s="10"/>
      <c r="D283" s="10"/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ht="15.75" thickBot="1" x14ac:dyDescent="0.3">
      <c r="A961" s="9"/>
      <c r="B961" s="10"/>
      <c r="C961" s="10"/>
      <c r="D961" s="10"/>
    </row>
    <row r="962" spans="1:4" ht="15.75" thickBot="1" x14ac:dyDescent="0.3">
      <c r="A962" s="9"/>
      <c r="B962" s="10"/>
      <c r="C962" s="10"/>
      <c r="D962" s="10"/>
    </row>
    <row r="963" spans="1:4" ht="15.75" thickBot="1" x14ac:dyDescent="0.3">
      <c r="A963" s="9"/>
      <c r="B963" s="10"/>
      <c r="C963" s="10"/>
      <c r="D963" s="10"/>
    </row>
    <row r="964" spans="1:4" ht="15.75" thickBot="1" x14ac:dyDescent="0.3">
      <c r="A964" s="9"/>
      <c r="B964" s="10"/>
      <c r="C964" s="10"/>
      <c r="D964" s="10"/>
    </row>
    <row r="965" spans="1:4" ht="15.75" thickBot="1" x14ac:dyDescent="0.3">
      <c r="A965" s="9"/>
      <c r="B965" s="10"/>
      <c r="C965" s="10"/>
      <c r="D965" s="10"/>
    </row>
    <row r="966" spans="1:4" ht="15.75" thickBot="1" x14ac:dyDescent="0.3">
      <c r="A966" s="9"/>
      <c r="B966" s="10"/>
      <c r="C966" s="10"/>
      <c r="D966" s="10"/>
    </row>
    <row r="967" spans="1:4" ht="15.75" thickBot="1" x14ac:dyDescent="0.3">
      <c r="A967" s="9"/>
      <c r="B967" s="10"/>
      <c r="C967" s="10"/>
      <c r="D967" s="10"/>
    </row>
    <row r="968" spans="1:4" ht="15.75" thickBot="1" x14ac:dyDescent="0.3">
      <c r="A968" s="9"/>
      <c r="B968" s="10"/>
      <c r="C968" s="10"/>
      <c r="D968" s="10"/>
    </row>
    <row r="969" spans="1:4" ht="15.75" thickBot="1" x14ac:dyDescent="0.3">
      <c r="A969" s="9"/>
      <c r="B969" s="10"/>
      <c r="C969" s="10"/>
      <c r="D969" s="10"/>
    </row>
    <row r="970" spans="1:4" ht="15.75" thickBot="1" x14ac:dyDescent="0.3">
      <c r="A970" s="9"/>
      <c r="B970" s="10"/>
      <c r="C970" s="10"/>
      <c r="D970" s="10"/>
    </row>
    <row r="971" spans="1:4" ht="15.75" thickBot="1" x14ac:dyDescent="0.3">
      <c r="A971" s="9"/>
      <c r="B971" s="10"/>
      <c r="C971" s="10"/>
      <c r="D971" s="10"/>
    </row>
    <row r="972" spans="1:4" ht="15.75" thickBot="1" x14ac:dyDescent="0.3">
      <c r="A972" s="9"/>
      <c r="B972" s="10"/>
      <c r="C972" s="10"/>
      <c r="D972" s="10"/>
    </row>
    <row r="973" spans="1:4" ht="15.75" thickBot="1" x14ac:dyDescent="0.3">
      <c r="A973" s="9"/>
      <c r="B973" s="10"/>
      <c r="C973" s="10"/>
      <c r="D973" s="10"/>
    </row>
    <row r="974" spans="1:4" ht="15.75" thickBot="1" x14ac:dyDescent="0.3">
      <c r="A974" s="9"/>
      <c r="B974" s="10"/>
      <c r="C974" s="10"/>
      <c r="D974" s="10"/>
    </row>
    <row r="975" spans="1:4" ht="15.75" thickBot="1" x14ac:dyDescent="0.3">
      <c r="A975" s="9"/>
      <c r="B975" s="10"/>
      <c r="C975" s="10"/>
      <c r="D975" s="10"/>
    </row>
    <row r="976" spans="1:4" ht="15.75" thickBot="1" x14ac:dyDescent="0.3">
      <c r="A976" s="9"/>
      <c r="B976" s="10"/>
      <c r="C976" s="10"/>
      <c r="D976" s="10"/>
    </row>
    <row r="977" spans="1:4" ht="15.75" thickBot="1" x14ac:dyDescent="0.3">
      <c r="A977" s="9"/>
      <c r="B977" s="10"/>
      <c r="C977" s="10"/>
      <c r="D977" s="10"/>
    </row>
    <row r="978" spans="1:4" ht="15.75" thickBot="1" x14ac:dyDescent="0.3">
      <c r="A978" s="9"/>
      <c r="B978" s="10"/>
      <c r="C978" s="10"/>
      <c r="D978" s="10"/>
    </row>
    <row r="979" spans="1:4" ht="15.75" thickBot="1" x14ac:dyDescent="0.3">
      <c r="A979" s="9"/>
      <c r="B979" s="10"/>
      <c r="C979" s="10"/>
      <c r="D979" s="10"/>
    </row>
    <row r="980" spans="1:4" ht="15.75" thickBot="1" x14ac:dyDescent="0.3">
      <c r="A980" s="9"/>
      <c r="B980" s="10"/>
      <c r="C980" s="10"/>
      <c r="D980" s="10"/>
    </row>
    <row r="981" spans="1:4" ht="15.75" thickBot="1" x14ac:dyDescent="0.3">
      <c r="A981" s="9"/>
      <c r="B981" s="10"/>
      <c r="C981" s="10"/>
      <c r="D981" s="10"/>
    </row>
    <row r="982" spans="1:4" ht="15.75" thickBot="1" x14ac:dyDescent="0.3">
      <c r="A982" s="9"/>
      <c r="B982" s="10"/>
      <c r="C982" s="10"/>
      <c r="D982" s="10"/>
    </row>
    <row r="983" spans="1:4" ht="15.75" thickBot="1" x14ac:dyDescent="0.3">
      <c r="A983" s="9"/>
      <c r="B983" s="10"/>
      <c r="C983" s="10"/>
      <c r="D983" s="10"/>
    </row>
    <row r="984" spans="1:4" ht="15.75" thickBot="1" x14ac:dyDescent="0.3">
      <c r="A984" s="9"/>
      <c r="B984" s="10"/>
      <c r="C984" s="10"/>
      <c r="D984" s="10"/>
    </row>
    <row r="985" spans="1:4" ht="15.75" thickBot="1" x14ac:dyDescent="0.3">
      <c r="A985" s="9"/>
      <c r="B985" s="10"/>
      <c r="C985" s="10"/>
      <c r="D985" s="10"/>
    </row>
    <row r="986" spans="1:4" ht="15.75" thickBot="1" x14ac:dyDescent="0.3">
      <c r="A986" s="9"/>
      <c r="B986" s="10"/>
      <c r="C986" s="10"/>
      <c r="D986" s="10"/>
    </row>
    <row r="987" spans="1:4" ht="15.75" thickBot="1" x14ac:dyDescent="0.3">
      <c r="A987" s="9"/>
      <c r="B987" s="10"/>
      <c r="C987" s="10"/>
      <c r="D987" s="10"/>
    </row>
    <row r="988" spans="1:4" ht="15.75" thickBot="1" x14ac:dyDescent="0.3">
      <c r="A988" s="9"/>
      <c r="B988" s="10"/>
      <c r="C988" s="10"/>
      <c r="D988" s="10"/>
    </row>
    <row r="989" spans="1:4" ht="15.75" thickBot="1" x14ac:dyDescent="0.3">
      <c r="A989" s="9"/>
      <c r="B989" s="10"/>
      <c r="C989" s="10"/>
      <c r="D989" s="10"/>
    </row>
    <row r="990" spans="1:4" ht="15.75" thickBot="1" x14ac:dyDescent="0.3">
      <c r="A990" s="9"/>
      <c r="B990" s="10"/>
      <c r="C990" s="10"/>
      <c r="D990" s="10"/>
    </row>
    <row r="991" spans="1:4" ht="15.75" thickBot="1" x14ac:dyDescent="0.3">
      <c r="A991" s="9"/>
      <c r="B991" s="10"/>
      <c r="C991" s="10"/>
      <c r="D991" s="10"/>
    </row>
    <row r="992" spans="1:4" ht="15.75" thickBot="1" x14ac:dyDescent="0.3">
      <c r="A992" s="9"/>
      <c r="B992" s="10"/>
      <c r="C992" s="10"/>
      <c r="D992" s="10"/>
    </row>
    <row r="993" spans="1:4" ht="15.75" thickBot="1" x14ac:dyDescent="0.3">
      <c r="A993" s="9"/>
      <c r="B993" s="10"/>
      <c r="C993" s="10"/>
      <c r="D993" s="10"/>
    </row>
    <row r="994" spans="1:4" ht="15.75" thickBot="1" x14ac:dyDescent="0.3">
      <c r="A994" s="9"/>
      <c r="B994" s="10"/>
      <c r="C994" s="10"/>
      <c r="D994" s="10"/>
    </row>
    <row r="995" spans="1:4" ht="15.75" thickBot="1" x14ac:dyDescent="0.3">
      <c r="A995" s="9"/>
      <c r="B995" s="10"/>
      <c r="C995" s="10"/>
      <c r="D995" s="10"/>
    </row>
    <row r="996" spans="1:4" ht="15.75" thickBot="1" x14ac:dyDescent="0.3">
      <c r="A996" s="9"/>
      <c r="B996" s="10"/>
      <c r="C996" s="10"/>
      <c r="D996" s="10"/>
    </row>
    <row r="997" spans="1:4" ht="15.75" thickBot="1" x14ac:dyDescent="0.3">
      <c r="A997" s="9"/>
      <c r="B997" s="10"/>
      <c r="C997" s="10"/>
      <c r="D997" s="10"/>
    </row>
    <row r="998" spans="1:4" ht="15.75" thickBot="1" x14ac:dyDescent="0.3">
      <c r="A998" s="9"/>
      <c r="B998" s="10"/>
      <c r="C998" s="10"/>
      <c r="D998" s="10"/>
    </row>
    <row r="999" spans="1:4" ht="15.75" thickBot="1" x14ac:dyDescent="0.3">
      <c r="A999" s="9"/>
      <c r="B999" s="10"/>
      <c r="C999" s="10"/>
      <c r="D999" s="10"/>
    </row>
    <row r="1000" spans="1:4" ht="15.75" thickBot="1" x14ac:dyDescent="0.3">
      <c r="A1000" s="9"/>
      <c r="B1000" s="10"/>
      <c r="C1000" s="10"/>
      <c r="D1000" s="10"/>
    </row>
    <row r="1001" spans="1:4" ht="15.75" thickBot="1" x14ac:dyDescent="0.3">
      <c r="A1001" s="9"/>
      <c r="B1001" s="10"/>
      <c r="C1001" s="10"/>
      <c r="D1001" s="10"/>
    </row>
    <row r="1002" spans="1:4" ht="15.75" thickBot="1" x14ac:dyDescent="0.3">
      <c r="A1002" s="9"/>
      <c r="B1002" s="10"/>
      <c r="C1002" s="10"/>
      <c r="D1002" s="10"/>
    </row>
    <row r="1003" spans="1:4" ht="15.75" thickBot="1" x14ac:dyDescent="0.3">
      <c r="A1003" s="9"/>
      <c r="B1003" s="10"/>
      <c r="C1003" s="10"/>
      <c r="D1003" s="10"/>
    </row>
    <row r="1004" spans="1:4" ht="15.75" thickBot="1" x14ac:dyDescent="0.3">
      <c r="A1004" s="9"/>
      <c r="B1004" s="10"/>
      <c r="C1004" s="10"/>
      <c r="D1004" s="10"/>
    </row>
    <row r="1005" spans="1:4" ht="15.75" thickBot="1" x14ac:dyDescent="0.3">
      <c r="A1005" s="9"/>
      <c r="B1005" s="10"/>
      <c r="C1005" s="10"/>
      <c r="D1005" s="10"/>
    </row>
    <row r="1006" spans="1:4" ht="15.75" thickBot="1" x14ac:dyDescent="0.3">
      <c r="A1006" s="9"/>
      <c r="B1006" s="10"/>
      <c r="C1006" s="10"/>
      <c r="D1006" s="10"/>
    </row>
    <row r="1007" spans="1:4" ht="15.75" thickBot="1" x14ac:dyDescent="0.3">
      <c r="A1007" s="9"/>
      <c r="B1007" s="10"/>
      <c r="C1007" s="10"/>
      <c r="D1007" s="10"/>
    </row>
    <row r="1008" spans="1:4" ht="15.75" thickBot="1" x14ac:dyDescent="0.3">
      <c r="A1008" s="9"/>
      <c r="B1008" s="10"/>
      <c r="C1008" s="10"/>
      <c r="D1008" s="10"/>
    </row>
    <row r="1009" spans="1:4" ht="15.75" thickBot="1" x14ac:dyDescent="0.3">
      <c r="A1009" s="9"/>
      <c r="B1009" s="10"/>
      <c r="C1009" s="10"/>
      <c r="D1009" s="10"/>
    </row>
    <row r="1010" spans="1:4" ht="15.75" thickBot="1" x14ac:dyDescent="0.3">
      <c r="A1010" s="9"/>
      <c r="B1010" s="10"/>
      <c r="C1010" s="10"/>
      <c r="D1010" s="10"/>
    </row>
    <row r="1011" spans="1:4" ht="15.75" thickBot="1" x14ac:dyDescent="0.3">
      <c r="A1011" s="9"/>
      <c r="B1011" s="10"/>
      <c r="C1011" s="10"/>
      <c r="D1011" s="10"/>
    </row>
    <row r="1012" spans="1:4" ht="15.75" thickBot="1" x14ac:dyDescent="0.3">
      <c r="A1012" s="9"/>
      <c r="B1012" s="10"/>
      <c r="C1012" s="10"/>
      <c r="D1012" s="10"/>
    </row>
    <row r="1013" spans="1:4" ht="15.75" thickBot="1" x14ac:dyDescent="0.3">
      <c r="A1013" s="9"/>
      <c r="B1013" s="10"/>
      <c r="C1013" s="10"/>
      <c r="D1013" s="10"/>
    </row>
    <row r="1014" spans="1:4" ht="15.75" thickBot="1" x14ac:dyDescent="0.3">
      <c r="A1014" s="9"/>
      <c r="B1014" s="10"/>
      <c r="C1014" s="10"/>
      <c r="D1014" s="10"/>
    </row>
    <row r="1015" spans="1:4" ht="15.75" thickBot="1" x14ac:dyDescent="0.3">
      <c r="A1015" s="9"/>
      <c r="B1015" s="10"/>
      <c r="C1015" s="10"/>
      <c r="D1015" s="10"/>
    </row>
    <row r="1016" spans="1:4" ht="15.75" thickBot="1" x14ac:dyDescent="0.3">
      <c r="A1016" s="9"/>
      <c r="B1016" s="10"/>
      <c r="C1016" s="10"/>
      <c r="D1016" s="10"/>
    </row>
    <row r="1017" spans="1:4" ht="15.75" thickBot="1" x14ac:dyDescent="0.3">
      <c r="A1017" s="9"/>
      <c r="B1017" s="10"/>
      <c r="C1017" s="10"/>
      <c r="D1017" s="10"/>
    </row>
    <row r="1018" spans="1:4" ht="15.75" thickBot="1" x14ac:dyDescent="0.3">
      <c r="A1018" s="9"/>
      <c r="B1018" s="10"/>
      <c r="C1018" s="10"/>
      <c r="D1018" s="10"/>
    </row>
    <row r="1019" spans="1:4" ht="15.75" thickBot="1" x14ac:dyDescent="0.3">
      <c r="A1019" s="9"/>
      <c r="B1019" s="10"/>
      <c r="C1019" s="10"/>
      <c r="D1019" s="10"/>
    </row>
    <row r="1020" spans="1:4" ht="15.75" thickBot="1" x14ac:dyDescent="0.3">
      <c r="A1020" s="9"/>
      <c r="B1020" s="10"/>
      <c r="C1020" s="10"/>
      <c r="D1020" s="10"/>
    </row>
    <row r="1021" spans="1:4" ht="15.75" thickBot="1" x14ac:dyDescent="0.3">
      <c r="A1021" s="9"/>
      <c r="B1021" s="10"/>
      <c r="C1021" s="10"/>
      <c r="D1021" s="10"/>
    </row>
    <row r="1022" spans="1:4" ht="15.75" thickBot="1" x14ac:dyDescent="0.3">
      <c r="A1022" s="9"/>
      <c r="B1022" s="10"/>
      <c r="C1022" s="10"/>
      <c r="D1022" s="10"/>
    </row>
    <row r="1023" spans="1:4" ht="15.75" thickBot="1" x14ac:dyDescent="0.3">
      <c r="A1023" s="9"/>
      <c r="B1023" s="10"/>
      <c r="C1023" s="10"/>
      <c r="D1023" s="10"/>
    </row>
    <row r="1024" spans="1:4" ht="15.75" thickBot="1" x14ac:dyDescent="0.3">
      <c r="A1024" s="9"/>
      <c r="B1024" s="10"/>
      <c r="C1024" s="10"/>
      <c r="D1024" s="10"/>
    </row>
    <row r="1025" spans="1:4" ht="15.75" thickBot="1" x14ac:dyDescent="0.3">
      <c r="A1025" s="9"/>
      <c r="B1025" s="10"/>
      <c r="C1025" s="10"/>
      <c r="D1025" s="10"/>
    </row>
    <row r="1026" spans="1:4" ht="15.75" thickBot="1" x14ac:dyDescent="0.3">
      <c r="A1026" s="9"/>
      <c r="B1026" s="10"/>
      <c r="C1026" s="10"/>
      <c r="D1026" s="10"/>
    </row>
    <row r="1027" spans="1:4" ht="15.75" thickBot="1" x14ac:dyDescent="0.3">
      <c r="A1027" s="9"/>
      <c r="B1027" s="10"/>
      <c r="C1027" s="10"/>
      <c r="D1027" s="10"/>
    </row>
    <row r="1028" spans="1:4" ht="15.75" thickBot="1" x14ac:dyDescent="0.3">
      <c r="A1028" s="9"/>
      <c r="B1028" s="10"/>
      <c r="C1028" s="10"/>
      <c r="D1028" s="10"/>
    </row>
    <row r="1029" spans="1:4" ht="15.75" thickBot="1" x14ac:dyDescent="0.3">
      <c r="A1029" s="9"/>
      <c r="B1029" s="10"/>
      <c r="C1029" s="10"/>
      <c r="D1029" s="10"/>
    </row>
    <row r="1030" spans="1:4" ht="15.75" thickBot="1" x14ac:dyDescent="0.3">
      <c r="A1030" s="9"/>
      <c r="B1030" s="10"/>
      <c r="C1030" s="10"/>
      <c r="D1030" s="10"/>
    </row>
    <row r="1031" spans="1:4" ht="15.75" thickBot="1" x14ac:dyDescent="0.3">
      <c r="A1031" s="9"/>
      <c r="B1031" s="10"/>
      <c r="C1031" s="10"/>
      <c r="D1031" s="10"/>
    </row>
    <row r="1032" spans="1:4" ht="15.75" thickBot="1" x14ac:dyDescent="0.3">
      <c r="A1032" s="9"/>
      <c r="B1032" s="10"/>
      <c r="C1032" s="10"/>
      <c r="D1032" s="10"/>
    </row>
    <row r="1033" spans="1:4" ht="15.75" thickBot="1" x14ac:dyDescent="0.3">
      <c r="A1033" s="9"/>
      <c r="B1033" s="10"/>
      <c r="C1033" s="10"/>
      <c r="D1033" s="10"/>
    </row>
    <row r="1034" spans="1:4" ht="15.75" thickBot="1" x14ac:dyDescent="0.3">
      <c r="A1034" s="9"/>
      <c r="B1034" s="10"/>
      <c r="C1034" s="10"/>
      <c r="D1034" s="10"/>
    </row>
    <row r="1035" spans="1:4" ht="15.75" thickBot="1" x14ac:dyDescent="0.3">
      <c r="A1035" s="9"/>
      <c r="B1035" s="10"/>
      <c r="C1035" s="10"/>
      <c r="D1035" s="10"/>
    </row>
    <row r="1036" spans="1:4" ht="15.75" thickBot="1" x14ac:dyDescent="0.3">
      <c r="A1036" s="9"/>
      <c r="B1036" s="10"/>
      <c r="C1036" s="10"/>
      <c r="D1036" s="10"/>
    </row>
    <row r="1037" spans="1:4" ht="15.75" thickBot="1" x14ac:dyDescent="0.3">
      <c r="A1037" s="9"/>
      <c r="B1037" s="10"/>
      <c r="C1037" s="10"/>
      <c r="D1037" s="10"/>
    </row>
    <row r="1038" spans="1:4" ht="15.75" thickBot="1" x14ac:dyDescent="0.3">
      <c r="A1038" s="9"/>
      <c r="B1038" s="10"/>
      <c r="C1038" s="10"/>
      <c r="D1038" s="10"/>
    </row>
    <row r="1039" spans="1:4" ht="15.75" thickBot="1" x14ac:dyDescent="0.3">
      <c r="A1039" s="9"/>
      <c r="B1039" s="10"/>
      <c r="C1039" s="10"/>
      <c r="D1039" s="10"/>
    </row>
    <row r="1040" spans="1:4" ht="15.75" thickBot="1" x14ac:dyDescent="0.3">
      <c r="A1040" s="9"/>
      <c r="B1040" s="10"/>
      <c r="C1040" s="10"/>
      <c r="D1040" s="10"/>
    </row>
    <row r="1041" spans="1:4" ht="15.75" thickBot="1" x14ac:dyDescent="0.3">
      <c r="A1041" s="9"/>
      <c r="B1041" s="10"/>
      <c r="C1041" s="10"/>
      <c r="D1041" s="10"/>
    </row>
    <row r="1042" spans="1:4" ht="15.75" thickBot="1" x14ac:dyDescent="0.3">
      <c r="A1042" s="9"/>
      <c r="B1042" s="10"/>
      <c r="C1042" s="10"/>
      <c r="D1042" s="10"/>
    </row>
    <row r="1043" spans="1:4" ht="15.75" thickBot="1" x14ac:dyDescent="0.3">
      <c r="A1043" s="9"/>
      <c r="B1043" s="10"/>
      <c r="C1043" s="10"/>
      <c r="D1043" s="10"/>
    </row>
    <row r="1044" spans="1:4" ht="15.75" thickBot="1" x14ac:dyDescent="0.3">
      <c r="A1044" s="9"/>
      <c r="B1044" s="10"/>
      <c r="C1044" s="10"/>
      <c r="D1044" s="10"/>
    </row>
    <row r="1045" spans="1:4" ht="15.75" thickBot="1" x14ac:dyDescent="0.3">
      <c r="A1045" s="9"/>
      <c r="B1045" s="10"/>
      <c r="C1045" s="10"/>
      <c r="D1045" s="10"/>
    </row>
    <row r="1046" spans="1:4" ht="15.75" thickBot="1" x14ac:dyDescent="0.3">
      <c r="A1046" s="9"/>
      <c r="B1046" s="10"/>
      <c r="C1046" s="10"/>
      <c r="D1046" s="10"/>
    </row>
    <row r="1047" spans="1:4" ht="15.75" thickBot="1" x14ac:dyDescent="0.3">
      <c r="A1047" s="9"/>
      <c r="B1047" s="10"/>
      <c r="C1047" s="10"/>
      <c r="D1047" s="10"/>
    </row>
    <row r="1048" spans="1:4" ht="15.75" thickBot="1" x14ac:dyDescent="0.3">
      <c r="A1048" s="9"/>
      <c r="B1048" s="10"/>
      <c r="C1048" s="10"/>
      <c r="D1048" s="10"/>
    </row>
    <row r="1049" spans="1:4" ht="15.75" thickBot="1" x14ac:dyDescent="0.3">
      <c r="A1049" s="9"/>
      <c r="B1049" s="10"/>
      <c r="C1049" s="10"/>
      <c r="D1049" s="10"/>
    </row>
    <row r="1050" spans="1:4" ht="15.75" thickBot="1" x14ac:dyDescent="0.3">
      <c r="A1050" s="9"/>
      <c r="B1050" s="10"/>
      <c r="C1050" s="10"/>
      <c r="D1050" s="10"/>
    </row>
    <row r="1051" spans="1:4" ht="15.75" thickBot="1" x14ac:dyDescent="0.3">
      <c r="A1051" s="9"/>
      <c r="B1051" s="10"/>
      <c r="C1051" s="10"/>
      <c r="D1051" s="10"/>
    </row>
    <row r="1052" spans="1:4" ht="15.75" thickBot="1" x14ac:dyDescent="0.3">
      <c r="A1052" s="9"/>
      <c r="B1052" s="10"/>
      <c r="C1052" s="10"/>
      <c r="D1052" s="10"/>
    </row>
    <row r="1053" spans="1:4" ht="15.75" thickBot="1" x14ac:dyDescent="0.3">
      <c r="A1053" s="9"/>
      <c r="B1053" s="10"/>
      <c r="C1053" s="10"/>
      <c r="D1053" s="10"/>
    </row>
    <row r="1054" spans="1:4" ht="15.75" thickBot="1" x14ac:dyDescent="0.3">
      <c r="A1054" s="9"/>
      <c r="B1054" s="10"/>
      <c r="C1054" s="10"/>
      <c r="D1054" s="10"/>
    </row>
    <row r="1055" spans="1:4" ht="15.75" thickBot="1" x14ac:dyDescent="0.3">
      <c r="A1055" s="9"/>
      <c r="B1055" s="10"/>
      <c r="C1055" s="10"/>
      <c r="D1055" s="10"/>
    </row>
    <row r="1056" spans="1:4" ht="15.75" thickBot="1" x14ac:dyDescent="0.3">
      <c r="A1056" s="9"/>
      <c r="B1056" s="10"/>
      <c r="C1056" s="10"/>
      <c r="D1056" s="10"/>
    </row>
    <row r="1057" spans="1:4" ht="15.75" thickBot="1" x14ac:dyDescent="0.3">
      <c r="A1057" s="9"/>
      <c r="B1057" s="10"/>
      <c r="C1057" s="10"/>
      <c r="D1057" s="10"/>
    </row>
    <row r="1058" spans="1:4" ht="15.75" thickBot="1" x14ac:dyDescent="0.3">
      <c r="A1058" s="9"/>
      <c r="B1058" s="10"/>
      <c r="C1058" s="10"/>
      <c r="D1058" s="10"/>
    </row>
    <row r="1059" spans="1:4" ht="15.75" thickBot="1" x14ac:dyDescent="0.3">
      <c r="A1059" s="9"/>
      <c r="B1059" s="10"/>
      <c r="C1059" s="10"/>
      <c r="D1059" s="10"/>
    </row>
    <row r="1060" spans="1:4" ht="15.75" thickBot="1" x14ac:dyDescent="0.3">
      <c r="A1060" s="9"/>
      <c r="B1060" s="10"/>
      <c r="C1060" s="10"/>
      <c r="D1060" s="10"/>
    </row>
    <row r="1061" spans="1:4" ht="15.75" thickBot="1" x14ac:dyDescent="0.3">
      <c r="A1061" s="9"/>
      <c r="B1061" s="10"/>
      <c r="C1061" s="10"/>
      <c r="D1061" s="10"/>
    </row>
    <row r="1062" spans="1:4" ht="15.75" thickBot="1" x14ac:dyDescent="0.3">
      <c r="A1062" s="9"/>
      <c r="B1062" s="10"/>
      <c r="C1062" s="10"/>
      <c r="D1062" s="10"/>
    </row>
    <row r="1063" spans="1:4" ht="15.75" thickBot="1" x14ac:dyDescent="0.3">
      <c r="A1063" s="9"/>
      <c r="B1063" s="10"/>
      <c r="C1063" s="10"/>
      <c r="D1063" s="10"/>
    </row>
    <row r="1064" spans="1:4" ht="15.75" thickBot="1" x14ac:dyDescent="0.3">
      <c r="A1064" s="9"/>
      <c r="B1064" s="10"/>
      <c r="C1064" s="10"/>
      <c r="D1064" s="10"/>
    </row>
    <row r="1065" spans="1:4" ht="15.75" thickBot="1" x14ac:dyDescent="0.3">
      <c r="A1065" s="9"/>
      <c r="B1065" s="10"/>
      <c r="C1065" s="10"/>
      <c r="D1065" s="10"/>
    </row>
    <row r="1066" spans="1:4" ht="15.75" thickBot="1" x14ac:dyDescent="0.3">
      <c r="A1066" s="9"/>
      <c r="B1066" s="10"/>
      <c r="C1066" s="10"/>
      <c r="D1066" s="10"/>
    </row>
    <row r="1067" spans="1:4" ht="15.75" thickBot="1" x14ac:dyDescent="0.3">
      <c r="A1067" s="9"/>
      <c r="B1067" s="10"/>
      <c r="C1067" s="10"/>
      <c r="D1067" s="10"/>
    </row>
    <row r="1068" spans="1:4" ht="15.75" thickBot="1" x14ac:dyDescent="0.3">
      <c r="A1068" s="9"/>
      <c r="B1068" s="10"/>
      <c r="C1068" s="10"/>
      <c r="D1068" s="10"/>
    </row>
    <row r="1069" spans="1:4" ht="15.75" thickBot="1" x14ac:dyDescent="0.3">
      <c r="A1069" s="9"/>
      <c r="B1069" s="10"/>
      <c r="C1069" s="10"/>
      <c r="D1069" s="10"/>
    </row>
    <row r="1070" spans="1:4" ht="15.75" thickBot="1" x14ac:dyDescent="0.3">
      <c r="A1070" s="9"/>
      <c r="B1070" s="10"/>
      <c r="C1070" s="10"/>
      <c r="D1070" s="10"/>
    </row>
    <row r="1071" spans="1:4" ht="15.75" thickBot="1" x14ac:dyDescent="0.3">
      <c r="A1071" s="9"/>
      <c r="B1071" s="10"/>
      <c r="C1071" s="10"/>
      <c r="D1071" s="10"/>
    </row>
    <row r="1072" spans="1:4" ht="15.75" thickBot="1" x14ac:dyDescent="0.3">
      <c r="A1072" s="9"/>
      <c r="B1072" s="10"/>
      <c r="C1072" s="10"/>
      <c r="D1072" s="10"/>
    </row>
    <row r="1073" spans="1:4" ht="15.75" thickBot="1" x14ac:dyDescent="0.3">
      <c r="A1073" s="9"/>
      <c r="B1073" s="10"/>
      <c r="C1073" s="10"/>
      <c r="D1073" s="10"/>
    </row>
    <row r="1074" spans="1:4" ht="15.75" thickBot="1" x14ac:dyDescent="0.3">
      <c r="A1074" s="9"/>
      <c r="B1074" s="10"/>
      <c r="C1074" s="10"/>
      <c r="D1074" s="10"/>
    </row>
    <row r="1075" spans="1:4" ht="15.75" thickBot="1" x14ac:dyDescent="0.3">
      <c r="A1075" s="9"/>
      <c r="B1075" s="10"/>
      <c r="C1075" s="10"/>
      <c r="D1075" s="10"/>
    </row>
    <row r="1076" spans="1:4" ht="15.75" thickBot="1" x14ac:dyDescent="0.3">
      <c r="A1076" s="9"/>
      <c r="B1076" s="10"/>
      <c r="C1076" s="10"/>
      <c r="D1076" s="10"/>
    </row>
    <row r="1077" spans="1:4" ht="15.75" thickBot="1" x14ac:dyDescent="0.3">
      <c r="A1077" s="9"/>
      <c r="B1077" s="10"/>
      <c r="C1077" s="10"/>
      <c r="D1077" s="10"/>
    </row>
    <row r="1078" spans="1:4" ht="15.75" thickBot="1" x14ac:dyDescent="0.3">
      <c r="A1078" s="9"/>
      <c r="B1078" s="10"/>
      <c r="C1078" s="10"/>
      <c r="D1078" s="10"/>
    </row>
    <row r="1079" spans="1:4" ht="15.75" thickBot="1" x14ac:dyDescent="0.3">
      <c r="A1079" s="9"/>
      <c r="B1079" s="10"/>
      <c r="C1079" s="10"/>
      <c r="D1079" s="10"/>
    </row>
    <row r="1080" spans="1:4" ht="15.75" thickBot="1" x14ac:dyDescent="0.3">
      <c r="A1080" s="9"/>
      <c r="B1080" s="10"/>
      <c r="C1080" s="10"/>
      <c r="D1080" s="10"/>
    </row>
    <row r="1081" spans="1:4" ht="15.75" thickBot="1" x14ac:dyDescent="0.3">
      <c r="A1081" s="9"/>
      <c r="B1081" s="10"/>
      <c r="C1081" s="10"/>
      <c r="D1081" s="10"/>
    </row>
    <row r="1082" spans="1:4" ht="15.75" thickBot="1" x14ac:dyDescent="0.3">
      <c r="A1082" s="9"/>
      <c r="B1082" s="10"/>
      <c r="C1082" s="10"/>
      <c r="D1082" s="10"/>
    </row>
    <row r="1083" spans="1:4" ht="15.75" thickBot="1" x14ac:dyDescent="0.3">
      <c r="A1083" s="9"/>
      <c r="B1083" s="10"/>
      <c r="C1083" s="10"/>
      <c r="D1083" s="10"/>
    </row>
    <row r="1084" spans="1:4" ht="15.75" thickBot="1" x14ac:dyDescent="0.3">
      <c r="A1084" s="9"/>
      <c r="B1084" s="10"/>
      <c r="C1084" s="10"/>
      <c r="D1084" s="10"/>
    </row>
    <row r="1085" spans="1:4" ht="15.75" thickBot="1" x14ac:dyDescent="0.3">
      <c r="A1085" s="9"/>
      <c r="B1085" s="10"/>
      <c r="C1085" s="10"/>
      <c r="D1085" s="10"/>
    </row>
    <row r="1086" spans="1:4" ht="15.75" thickBot="1" x14ac:dyDescent="0.3">
      <c r="A1086" s="9"/>
      <c r="B1086" s="10"/>
      <c r="C1086" s="10"/>
      <c r="D1086" s="10"/>
    </row>
    <row r="1087" spans="1:4" ht="15.75" thickBot="1" x14ac:dyDescent="0.3">
      <c r="A1087" s="9"/>
      <c r="B1087" s="10"/>
      <c r="C1087" s="10"/>
      <c r="D1087" s="10"/>
    </row>
    <row r="1088" spans="1:4" ht="15.75" thickBot="1" x14ac:dyDescent="0.3">
      <c r="A1088" s="9"/>
      <c r="B1088" s="10"/>
      <c r="C1088" s="10"/>
      <c r="D1088" s="10"/>
    </row>
    <row r="1089" spans="1:4" ht="15.75" thickBot="1" x14ac:dyDescent="0.3">
      <c r="A1089" s="9"/>
      <c r="B1089" s="10"/>
      <c r="C1089" s="10"/>
      <c r="D1089" s="10"/>
    </row>
    <row r="1090" spans="1:4" ht="15.75" thickBot="1" x14ac:dyDescent="0.3">
      <c r="A1090" s="9"/>
      <c r="B1090" s="10"/>
      <c r="C1090" s="10"/>
      <c r="D1090" s="10"/>
    </row>
    <row r="1091" spans="1:4" ht="15.75" thickBot="1" x14ac:dyDescent="0.3">
      <c r="A1091" s="9"/>
      <c r="B1091" s="10"/>
      <c r="C1091" s="10"/>
      <c r="D1091" s="10"/>
    </row>
    <row r="1092" spans="1:4" ht="15.75" thickBot="1" x14ac:dyDescent="0.3">
      <c r="A1092" s="9"/>
      <c r="B1092" s="10"/>
      <c r="C1092" s="10"/>
      <c r="D1092" s="10"/>
    </row>
    <row r="1093" spans="1:4" ht="15.75" thickBot="1" x14ac:dyDescent="0.3">
      <c r="A1093" s="9"/>
      <c r="B1093" s="10"/>
      <c r="C1093" s="10"/>
      <c r="D1093" s="10"/>
    </row>
    <row r="1094" spans="1:4" ht="15.75" thickBot="1" x14ac:dyDescent="0.3">
      <c r="A1094" s="9"/>
      <c r="B1094" s="10"/>
      <c r="C1094" s="10"/>
      <c r="D1094" s="10"/>
    </row>
    <row r="1095" spans="1:4" ht="15.75" thickBot="1" x14ac:dyDescent="0.3">
      <c r="A1095" s="9"/>
      <c r="B1095" s="10"/>
      <c r="C1095" s="10"/>
      <c r="D1095" s="10"/>
    </row>
    <row r="1096" spans="1:4" ht="15.75" thickBot="1" x14ac:dyDescent="0.3">
      <c r="A1096" s="9"/>
      <c r="B1096" s="10"/>
      <c r="C1096" s="10"/>
      <c r="D1096" s="10"/>
    </row>
    <row r="1097" spans="1:4" ht="15.75" thickBot="1" x14ac:dyDescent="0.3">
      <c r="A1097" s="9"/>
      <c r="B1097" s="10"/>
      <c r="C1097" s="10"/>
      <c r="D1097" s="10"/>
    </row>
    <row r="1098" spans="1:4" ht="15.75" thickBot="1" x14ac:dyDescent="0.3">
      <c r="A1098" s="9"/>
      <c r="B1098" s="10"/>
      <c r="C1098" s="10"/>
      <c r="D1098" s="10"/>
    </row>
    <row r="1099" spans="1:4" ht="15.75" thickBot="1" x14ac:dyDescent="0.3">
      <c r="A1099" s="9"/>
      <c r="B1099" s="10"/>
      <c r="C1099" s="10"/>
      <c r="D1099" s="10"/>
    </row>
    <row r="1100" spans="1:4" ht="15.75" thickBot="1" x14ac:dyDescent="0.3">
      <c r="A1100" s="9"/>
      <c r="B1100" s="10"/>
      <c r="C1100" s="10"/>
      <c r="D1100" s="10"/>
    </row>
    <row r="1101" spans="1:4" ht="15.75" thickBot="1" x14ac:dyDescent="0.3">
      <c r="A1101" s="9"/>
      <c r="B1101" s="10"/>
      <c r="C1101" s="10"/>
      <c r="D1101" s="10"/>
    </row>
    <row r="1102" spans="1:4" ht="15.75" thickBot="1" x14ac:dyDescent="0.3">
      <c r="A1102" s="9"/>
      <c r="B1102" s="10"/>
      <c r="C1102" s="10"/>
      <c r="D1102" s="10"/>
    </row>
    <row r="1103" spans="1:4" ht="15.75" thickBot="1" x14ac:dyDescent="0.3">
      <c r="A1103" s="9"/>
      <c r="B1103" s="10"/>
      <c r="C1103" s="10"/>
      <c r="D1103" s="10"/>
    </row>
    <row r="1104" spans="1:4" ht="15.75" thickBot="1" x14ac:dyDescent="0.3">
      <c r="A1104" s="9"/>
      <c r="B1104" s="10"/>
      <c r="C1104" s="10"/>
      <c r="D1104" s="10"/>
    </row>
    <row r="1105" spans="1:4" ht="15.75" thickBot="1" x14ac:dyDescent="0.3">
      <c r="A1105" s="9"/>
      <c r="B1105" s="10"/>
      <c r="C1105" s="10"/>
      <c r="D1105" s="10"/>
    </row>
    <row r="1106" spans="1:4" ht="15.75" thickBot="1" x14ac:dyDescent="0.3">
      <c r="A1106" s="9"/>
      <c r="B1106" s="10"/>
      <c r="C1106" s="10"/>
      <c r="D1106" s="10"/>
    </row>
    <row r="1107" spans="1:4" ht="15.75" thickBot="1" x14ac:dyDescent="0.3">
      <c r="A1107" s="9"/>
      <c r="B1107" s="10"/>
      <c r="C1107" s="10"/>
      <c r="D1107" s="10"/>
    </row>
    <row r="1108" spans="1:4" ht="15.75" thickBot="1" x14ac:dyDescent="0.3">
      <c r="A1108" s="9"/>
      <c r="B1108" s="10"/>
      <c r="C1108" s="10"/>
      <c r="D1108" s="10"/>
    </row>
    <row r="1109" spans="1:4" ht="15.75" thickBot="1" x14ac:dyDescent="0.3">
      <c r="A1109" s="9"/>
      <c r="B1109" s="10"/>
      <c r="C1109" s="10"/>
      <c r="D1109" s="10"/>
    </row>
    <row r="1110" spans="1:4" ht="15.75" thickBot="1" x14ac:dyDescent="0.3">
      <c r="A1110" s="9"/>
      <c r="B1110" s="10"/>
      <c r="C1110" s="10"/>
      <c r="D1110" s="10"/>
    </row>
    <row r="1111" spans="1:4" ht="15.75" thickBot="1" x14ac:dyDescent="0.3">
      <c r="A1111" s="9"/>
      <c r="B1111" s="10"/>
      <c r="C1111" s="10"/>
      <c r="D1111" s="10"/>
    </row>
    <row r="1112" spans="1:4" x14ac:dyDescent="0.25">
      <c r="A1112" s="12"/>
      <c r="B1112" s="12"/>
      <c r="C1112" s="12"/>
      <c r="D1112" s="12"/>
    </row>
  </sheetData>
  <autoFilter ref="A194:D194" xr:uid="{6DF65F76-F877-40B0-AB6E-64A927D0B625}">
    <sortState ref="A195:D223">
      <sortCondition descending="1" ref="D194"/>
    </sortState>
  </autoFilter>
  <mergeCells count="2">
    <mergeCell ref="A1:D1"/>
    <mergeCell ref="A2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19"/>
  <sheetViews>
    <sheetView workbookViewId="0">
      <selection activeCell="B3" sqref="B3:B4"/>
    </sheetView>
  </sheetViews>
  <sheetFormatPr defaultRowHeight="15" x14ac:dyDescent="0.25"/>
  <cols>
    <col min="2" max="2" width="43.7109375" customWidth="1"/>
    <col min="3" max="3" width="12.140625" customWidth="1"/>
    <col min="4" max="4" width="17.7109375" bestFit="1" customWidth="1"/>
  </cols>
  <sheetData>
    <row r="1" spans="1:4" ht="39.75" customHeight="1" thickBot="1" x14ac:dyDescent="0.3">
      <c r="A1" s="44" t="s">
        <v>1823</v>
      </c>
      <c r="B1" s="44"/>
      <c r="C1" s="44"/>
      <c r="D1" s="44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(D4+D41)/2</f>
        <v>3.2863540372670803</v>
      </c>
    </row>
    <row r="4" spans="1:4" ht="15.75" thickBot="1" x14ac:dyDescent="0.3">
      <c r="A4" s="42"/>
      <c r="B4" s="5" t="s">
        <v>1817</v>
      </c>
      <c r="C4" s="5" t="s">
        <v>903</v>
      </c>
      <c r="D4" s="20">
        <f>SUM(D5:D39)/35</f>
        <v>3.2231428571428564</v>
      </c>
    </row>
    <row r="5" spans="1:4" ht="15.75" thickBot="1" x14ac:dyDescent="0.3">
      <c r="A5" s="7">
        <v>1</v>
      </c>
      <c r="B5" s="8" t="s">
        <v>909</v>
      </c>
      <c r="C5" s="6" t="s">
        <v>903</v>
      </c>
      <c r="D5" s="6">
        <v>4.88</v>
      </c>
    </row>
    <row r="6" spans="1:4" ht="15.75" thickBot="1" x14ac:dyDescent="0.3">
      <c r="A6" s="7">
        <v>2</v>
      </c>
      <c r="B6" s="8" t="s">
        <v>916</v>
      </c>
      <c r="C6" s="6" t="s">
        <v>903</v>
      </c>
      <c r="D6" s="6">
        <v>4.75</v>
      </c>
    </row>
    <row r="7" spans="1:4" ht="15.75" thickBot="1" x14ac:dyDescent="0.3">
      <c r="A7" s="7">
        <v>3</v>
      </c>
      <c r="B7" s="8" t="s">
        <v>920</v>
      </c>
      <c r="C7" s="6" t="s">
        <v>903</v>
      </c>
      <c r="D7" s="6">
        <v>4.75</v>
      </c>
    </row>
    <row r="8" spans="1:4" ht="15.75" thickBot="1" x14ac:dyDescent="0.3">
      <c r="A8" s="7">
        <v>4</v>
      </c>
      <c r="B8" s="8" t="s">
        <v>917</v>
      </c>
      <c r="C8" s="6" t="s">
        <v>903</v>
      </c>
      <c r="D8" s="6">
        <v>4.5</v>
      </c>
    </row>
    <row r="9" spans="1:4" ht="15.75" thickBot="1" x14ac:dyDescent="0.3">
      <c r="A9" s="7">
        <v>5</v>
      </c>
      <c r="B9" s="8" t="s">
        <v>926</v>
      </c>
      <c r="C9" s="6" t="s">
        <v>903</v>
      </c>
      <c r="D9" s="6">
        <v>4.13</v>
      </c>
    </row>
    <row r="10" spans="1:4" ht="15.75" thickBot="1" x14ac:dyDescent="0.3">
      <c r="A10" s="7">
        <v>6</v>
      </c>
      <c r="B10" s="8" t="s">
        <v>907</v>
      </c>
      <c r="C10" s="6" t="s">
        <v>903</v>
      </c>
      <c r="D10" s="6">
        <v>3.5</v>
      </c>
    </row>
    <row r="11" spans="1:4" ht="15.75" thickBot="1" x14ac:dyDescent="0.3">
      <c r="A11" s="7">
        <v>7</v>
      </c>
      <c r="B11" s="8" t="s">
        <v>937</v>
      </c>
      <c r="C11" s="6" t="s">
        <v>903</v>
      </c>
      <c r="D11" s="6">
        <v>3.38</v>
      </c>
    </row>
    <row r="12" spans="1:4" ht="15.75" thickBot="1" x14ac:dyDescent="0.3">
      <c r="A12" s="7">
        <v>8</v>
      </c>
      <c r="B12" s="8" t="s">
        <v>922</v>
      </c>
      <c r="C12" s="6" t="s">
        <v>903</v>
      </c>
      <c r="D12" s="6">
        <v>3.25</v>
      </c>
    </row>
    <row r="13" spans="1:4" ht="15.75" thickBot="1" x14ac:dyDescent="0.3">
      <c r="A13" s="7">
        <v>9</v>
      </c>
      <c r="B13" s="8" t="s">
        <v>923</v>
      </c>
      <c r="C13" s="6" t="s">
        <v>903</v>
      </c>
      <c r="D13" s="6">
        <v>3.25</v>
      </c>
    </row>
    <row r="14" spans="1:4" ht="15.75" thickBot="1" x14ac:dyDescent="0.3">
      <c r="A14" s="7">
        <v>10</v>
      </c>
      <c r="B14" s="8" t="s">
        <v>924</v>
      </c>
      <c r="C14" s="6" t="s">
        <v>903</v>
      </c>
      <c r="D14" s="6">
        <v>3.13</v>
      </c>
    </row>
    <row r="15" spans="1:4" ht="15.75" thickBot="1" x14ac:dyDescent="0.3">
      <c r="A15" s="7">
        <v>11</v>
      </c>
      <c r="B15" s="8" t="s">
        <v>928</v>
      </c>
      <c r="C15" s="6" t="s">
        <v>903</v>
      </c>
      <c r="D15" s="6">
        <v>3.13</v>
      </c>
    </row>
    <row r="16" spans="1:4" ht="15.75" thickBot="1" x14ac:dyDescent="0.3">
      <c r="A16" s="7">
        <v>12</v>
      </c>
      <c r="B16" s="8" t="s">
        <v>904</v>
      </c>
      <c r="C16" s="6" t="s">
        <v>903</v>
      </c>
      <c r="D16" s="6">
        <v>3</v>
      </c>
    </row>
    <row r="17" spans="1:4" ht="15.75" thickBot="1" x14ac:dyDescent="0.3">
      <c r="A17" s="7">
        <v>13</v>
      </c>
      <c r="B17" s="8" t="s">
        <v>905</v>
      </c>
      <c r="C17" s="6" t="s">
        <v>903</v>
      </c>
      <c r="D17" s="6">
        <v>3</v>
      </c>
    </row>
    <row r="18" spans="1:4" ht="15.75" thickBot="1" x14ac:dyDescent="0.3">
      <c r="A18" s="7">
        <v>14</v>
      </c>
      <c r="B18" s="8" t="s">
        <v>910</v>
      </c>
      <c r="C18" s="6" t="s">
        <v>903</v>
      </c>
      <c r="D18" s="6">
        <v>3</v>
      </c>
    </row>
    <row r="19" spans="1:4" ht="15.75" thickBot="1" x14ac:dyDescent="0.3">
      <c r="A19" s="7">
        <v>15</v>
      </c>
      <c r="B19" s="8" t="s">
        <v>911</v>
      </c>
      <c r="C19" s="6" t="s">
        <v>903</v>
      </c>
      <c r="D19" s="6">
        <v>3</v>
      </c>
    </row>
    <row r="20" spans="1:4" ht="15.75" thickBot="1" x14ac:dyDescent="0.3">
      <c r="A20" s="7">
        <v>16</v>
      </c>
      <c r="B20" s="8" t="s">
        <v>912</v>
      </c>
      <c r="C20" s="6" t="s">
        <v>903</v>
      </c>
      <c r="D20" s="6">
        <v>3</v>
      </c>
    </row>
    <row r="21" spans="1:4" ht="15.75" thickBot="1" x14ac:dyDescent="0.3">
      <c r="A21" s="7">
        <v>17</v>
      </c>
      <c r="B21" s="8" t="s">
        <v>913</v>
      </c>
      <c r="C21" s="6" t="s">
        <v>903</v>
      </c>
      <c r="D21" s="6">
        <v>3</v>
      </c>
    </row>
    <row r="22" spans="1:4" ht="15.75" thickBot="1" x14ac:dyDescent="0.3">
      <c r="A22" s="7">
        <v>18</v>
      </c>
      <c r="B22" s="8" t="s">
        <v>914</v>
      </c>
      <c r="C22" s="6" t="s">
        <v>903</v>
      </c>
      <c r="D22" s="6">
        <v>3</v>
      </c>
    </row>
    <row r="23" spans="1:4" ht="15.75" thickBot="1" x14ac:dyDescent="0.3">
      <c r="A23" s="7">
        <v>19</v>
      </c>
      <c r="B23" s="8" t="s">
        <v>915</v>
      </c>
      <c r="C23" s="6" t="s">
        <v>903</v>
      </c>
      <c r="D23" s="6">
        <v>3</v>
      </c>
    </row>
    <row r="24" spans="1:4" ht="15.75" thickBot="1" x14ac:dyDescent="0.3">
      <c r="A24" s="7">
        <v>20</v>
      </c>
      <c r="B24" s="8" t="s">
        <v>918</v>
      </c>
      <c r="C24" s="6" t="s">
        <v>903</v>
      </c>
      <c r="D24" s="6">
        <v>3</v>
      </c>
    </row>
    <row r="25" spans="1:4" ht="15.75" thickBot="1" x14ac:dyDescent="0.3">
      <c r="A25" s="7">
        <v>21</v>
      </c>
      <c r="B25" s="8" t="s">
        <v>919</v>
      </c>
      <c r="C25" s="6" t="s">
        <v>903</v>
      </c>
      <c r="D25" s="6">
        <v>3</v>
      </c>
    </row>
    <row r="26" spans="1:4" ht="15.75" thickBot="1" x14ac:dyDescent="0.3">
      <c r="A26" s="7">
        <v>22</v>
      </c>
      <c r="B26" s="8" t="s">
        <v>929</v>
      </c>
      <c r="C26" s="6" t="s">
        <v>903</v>
      </c>
      <c r="D26" s="6">
        <v>3</v>
      </c>
    </row>
    <row r="27" spans="1:4" ht="15.75" thickBot="1" x14ac:dyDescent="0.3">
      <c r="A27" s="7">
        <v>23</v>
      </c>
      <c r="B27" s="8" t="s">
        <v>933</v>
      </c>
      <c r="C27" s="6" t="s">
        <v>903</v>
      </c>
      <c r="D27" s="6">
        <v>3</v>
      </c>
    </row>
    <row r="28" spans="1:4" ht="15.75" thickBot="1" x14ac:dyDescent="0.3">
      <c r="A28" s="7">
        <v>24</v>
      </c>
      <c r="B28" s="8" t="s">
        <v>935</v>
      </c>
      <c r="C28" s="6" t="s">
        <v>903</v>
      </c>
      <c r="D28" s="6">
        <v>3</v>
      </c>
    </row>
    <row r="29" spans="1:4" ht="15.75" thickBot="1" x14ac:dyDescent="0.3">
      <c r="A29" s="7">
        <v>25</v>
      </c>
      <c r="B29" s="8" t="s">
        <v>938</v>
      </c>
      <c r="C29" s="6" t="s">
        <v>903</v>
      </c>
      <c r="D29" s="6">
        <v>3</v>
      </c>
    </row>
    <row r="30" spans="1:4" ht="15.75" thickBot="1" x14ac:dyDescent="0.3">
      <c r="A30" s="7">
        <v>26</v>
      </c>
      <c r="B30" s="8" t="s">
        <v>921</v>
      </c>
      <c r="C30" s="6" t="s">
        <v>903</v>
      </c>
      <c r="D30" s="6">
        <v>2.88</v>
      </c>
    </row>
    <row r="31" spans="1:4" ht="15.75" thickBot="1" x14ac:dyDescent="0.3">
      <c r="A31" s="7">
        <v>27</v>
      </c>
      <c r="B31" s="8" t="s">
        <v>925</v>
      </c>
      <c r="C31" s="6" t="s">
        <v>903</v>
      </c>
      <c r="D31" s="6">
        <v>2.88</v>
      </c>
    </row>
    <row r="32" spans="1:4" ht="15.75" thickBot="1" x14ac:dyDescent="0.3">
      <c r="A32" s="7">
        <v>28</v>
      </c>
      <c r="B32" s="8" t="s">
        <v>927</v>
      </c>
      <c r="C32" s="6" t="s">
        <v>903</v>
      </c>
      <c r="D32" s="6">
        <v>2.88</v>
      </c>
    </row>
    <row r="33" spans="1:4" ht="15.75" thickBot="1" x14ac:dyDescent="0.3">
      <c r="A33" s="7">
        <v>29</v>
      </c>
      <c r="B33" s="8" t="s">
        <v>932</v>
      </c>
      <c r="C33" s="6" t="s">
        <v>903</v>
      </c>
      <c r="D33" s="6">
        <v>2.88</v>
      </c>
    </row>
    <row r="34" spans="1:4" ht="15.75" thickBot="1" x14ac:dyDescent="0.3">
      <c r="A34" s="7">
        <v>30</v>
      </c>
      <c r="B34" s="8" t="s">
        <v>934</v>
      </c>
      <c r="C34" s="6" t="s">
        <v>903</v>
      </c>
      <c r="D34" s="6">
        <v>2.88</v>
      </c>
    </row>
    <row r="35" spans="1:4" ht="15.75" thickBot="1" x14ac:dyDescent="0.3">
      <c r="A35" s="7">
        <v>31</v>
      </c>
      <c r="B35" s="8" t="s">
        <v>936</v>
      </c>
      <c r="C35" s="6" t="s">
        <v>903</v>
      </c>
      <c r="D35" s="6">
        <v>2.88</v>
      </c>
    </row>
    <row r="36" spans="1:4" ht="15.75" thickBot="1" x14ac:dyDescent="0.3">
      <c r="A36" s="7">
        <v>32</v>
      </c>
      <c r="B36" s="8" t="s">
        <v>906</v>
      </c>
      <c r="C36" s="6" t="s">
        <v>903</v>
      </c>
      <c r="D36" s="6">
        <v>2.75</v>
      </c>
    </row>
    <row r="37" spans="1:4" ht="15.75" thickBot="1" x14ac:dyDescent="0.3">
      <c r="A37" s="7">
        <v>33</v>
      </c>
      <c r="B37" s="8" t="s">
        <v>930</v>
      </c>
      <c r="C37" s="6" t="s">
        <v>903</v>
      </c>
      <c r="D37" s="6">
        <v>2.75</v>
      </c>
    </row>
    <row r="38" spans="1:4" ht="15.75" thickBot="1" x14ac:dyDescent="0.3">
      <c r="A38" s="7">
        <v>34</v>
      </c>
      <c r="B38" s="8" t="s">
        <v>931</v>
      </c>
      <c r="C38" s="6" t="s">
        <v>903</v>
      </c>
      <c r="D38" s="6">
        <v>2.75</v>
      </c>
    </row>
    <row r="39" spans="1:4" ht="15.75" thickBot="1" x14ac:dyDescent="0.3">
      <c r="A39" s="7">
        <v>35</v>
      </c>
      <c r="B39" s="8" t="s">
        <v>908</v>
      </c>
      <c r="C39" s="6" t="s">
        <v>903</v>
      </c>
      <c r="D39" s="6">
        <v>2.63</v>
      </c>
    </row>
    <row r="40" spans="1:4" ht="15.75" thickBot="1" x14ac:dyDescent="0.3">
      <c r="A40" s="9"/>
      <c r="B40" s="10"/>
      <c r="C40" s="10"/>
      <c r="D40" s="10"/>
    </row>
    <row r="41" spans="1:4" ht="15.75" thickBot="1" x14ac:dyDescent="0.3">
      <c r="A41" s="4" t="s">
        <v>2</v>
      </c>
      <c r="B41" s="11" t="s">
        <v>3</v>
      </c>
      <c r="C41" s="5" t="s">
        <v>939</v>
      </c>
      <c r="D41" s="20">
        <f>SUM(D42:D64)/23</f>
        <v>3.3495652173913042</v>
      </c>
    </row>
    <row r="42" spans="1:4" ht="15.75" thickBot="1" x14ac:dyDescent="0.3">
      <c r="A42" s="7">
        <v>1</v>
      </c>
      <c r="B42" s="8" t="s">
        <v>944</v>
      </c>
      <c r="C42" s="6" t="s">
        <v>939</v>
      </c>
      <c r="D42" s="6">
        <v>4.63</v>
      </c>
    </row>
    <row r="43" spans="1:4" ht="15.75" thickBot="1" x14ac:dyDescent="0.3">
      <c r="A43" s="7">
        <v>2</v>
      </c>
      <c r="B43" s="8" t="s">
        <v>946</v>
      </c>
      <c r="C43" s="6" t="s">
        <v>939</v>
      </c>
      <c r="D43" s="6">
        <v>4.5</v>
      </c>
    </row>
    <row r="44" spans="1:4" ht="15.75" thickBot="1" x14ac:dyDescent="0.3">
      <c r="A44" s="7">
        <v>3</v>
      </c>
      <c r="B44" s="8" t="s">
        <v>941</v>
      </c>
      <c r="C44" s="6" t="s">
        <v>939</v>
      </c>
      <c r="D44" s="6">
        <v>4.38</v>
      </c>
    </row>
    <row r="45" spans="1:4" ht="15.75" thickBot="1" x14ac:dyDescent="0.3">
      <c r="A45" s="7">
        <v>4</v>
      </c>
      <c r="B45" s="8" t="s">
        <v>943</v>
      </c>
      <c r="C45" s="6" t="s">
        <v>939</v>
      </c>
      <c r="D45" s="6">
        <v>4.38</v>
      </c>
    </row>
    <row r="46" spans="1:4" ht="15.75" thickBot="1" x14ac:dyDescent="0.3">
      <c r="A46" s="7">
        <v>5</v>
      </c>
      <c r="B46" s="8" t="s">
        <v>954</v>
      </c>
      <c r="C46" s="6" t="s">
        <v>939</v>
      </c>
      <c r="D46" s="6">
        <v>4.13</v>
      </c>
    </row>
    <row r="47" spans="1:4" ht="15.75" thickBot="1" x14ac:dyDescent="0.3">
      <c r="A47" s="7">
        <v>6</v>
      </c>
      <c r="B47" s="8" t="s">
        <v>950</v>
      </c>
      <c r="C47" s="6" t="s">
        <v>939</v>
      </c>
      <c r="D47" s="6">
        <v>4</v>
      </c>
    </row>
    <row r="48" spans="1:4" ht="15.75" thickBot="1" x14ac:dyDescent="0.3">
      <c r="A48" s="7">
        <v>7</v>
      </c>
      <c r="B48" s="8" t="s">
        <v>955</v>
      </c>
      <c r="C48" s="6" t="s">
        <v>939</v>
      </c>
      <c r="D48" s="6">
        <v>3.25</v>
      </c>
    </row>
    <row r="49" spans="1:4" ht="15.75" thickBot="1" x14ac:dyDescent="0.3">
      <c r="A49" s="7">
        <v>8</v>
      </c>
      <c r="B49" s="8" t="s">
        <v>956</v>
      </c>
      <c r="C49" s="6" t="s">
        <v>939</v>
      </c>
      <c r="D49" s="6">
        <v>3.25</v>
      </c>
    </row>
    <row r="50" spans="1:4" ht="15.75" thickBot="1" x14ac:dyDescent="0.3">
      <c r="A50" s="7">
        <v>9</v>
      </c>
      <c r="B50" s="8" t="s">
        <v>942</v>
      </c>
      <c r="C50" s="6" t="s">
        <v>939</v>
      </c>
      <c r="D50" s="6">
        <v>3.13</v>
      </c>
    </row>
    <row r="51" spans="1:4" ht="15.75" thickBot="1" x14ac:dyDescent="0.3">
      <c r="A51" s="7">
        <v>10</v>
      </c>
      <c r="B51" s="8" t="s">
        <v>949</v>
      </c>
      <c r="C51" s="6" t="s">
        <v>939</v>
      </c>
      <c r="D51" s="6">
        <v>3.13</v>
      </c>
    </row>
    <row r="52" spans="1:4" ht="15.75" thickBot="1" x14ac:dyDescent="0.3">
      <c r="A52" s="7">
        <v>11</v>
      </c>
      <c r="B52" s="8" t="s">
        <v>945</v>
      </c>
      <c r="C52" s="6" t="s">
        <v>939</v>
      </c>
      <c r="D52" s="6">
        <v>3</v>
      </c>
    </row>
    <row r="53" spans="1:4" ht="15.75" thickBot="1" x14ac:dyDescent="0.3">
      <c r="A53" s="7">
        <v>12</v>
      </c>
      <c r="B53" s="8" t="s">
        <v>947</v>
      </c>
      <c r="C53" s="6" t="s">
        <v>939</v>
      </c>
      <c r="D53" s="6">
        <v>3</v>
      </c>
    </row>
    <row r="54" spans="1:4" ht="15.75" thickBot="1" x14ac:dyDescent="0.3">
      <c r="A54" s="7">
        <v>13</v>
      </c>
      <c r="B54" s="8" t="s">
        <v>948</v>
      </c>
      <c r="C54" s="6" t="s">
        <v>939</v>
      </c>
      <c r="D54" s="6">
        <v>3</v>
      </c>
    </row>
    <row r="55" spans="1:4" ht="15.75" thickBot="1" x14ac:dyDescent="0.3">
      <c r="A55" s="7">
        <v>14</v>
      </c>
      <c r="B55" s="8" t="s">
        <v>952</v>
      </c>
      <c r="C55" s="6" t="s">
        <v>939</v>
      </c>
      <c r="D55" s="6">
        <v>3</v>
      </c>
    </row>
    <row r="56" spans="1:4" ht="15.75" thickBot="1" x14ac:dyDescent="0.3">
      <c r="A56" s="7">
        <v>15</v>
      </c>
      <c r="B56" s="8" t="s">
        <v>957</v>
      </c>
      <c r="C56" s="6" t="s">
        <v>939</v>
      </c>
      <c r="D56" s="6">
        <v>3</v>
      </c>
    </row>
    <row r="57" spans="1:4" ht="15.75" thickBot="1" x14ac:dyDescent="0.3">
      <c r="A57" s="7">
        <v>16</v>
      </c>
      <c r="B57" s="8" t="s">
        <v>958</v>
      </c>
      <c r="C57" s="6" t="s">
        <v>939</v>
      </c>
      <c r="D57" s="6">
        <v>3</v>
      </c>
    </row>
    <row r="58" spans="1:4" ht="15.75" thickBot="1" x14ac:dyDescent="0.3">
      <c r="A58" s="7">
        <v>17</v>
      </c>
      <c r="B58" s="8" t="s">
        <v>959</v>
      </c>
      <c r="C58" s="6" t="s">
        <v>939</v>
      </c>
      <c r="D58" s="6">
        <v>3</v>
      </c>
    </row>
    <row r="59" spans="1:4" ht="15.75" thickBot="1" x14ac:dyDescent="0.3">
      <c r="A59" s="7">
        <v>18</v>
      </c>
      <c r="B59" s="8" t="s">
        <v>960</v>
      </c>
      <c r="C59" s="6" t="s">
        <v>939</v>
      </c>
      <c r="D59" s="6">
        <v>3</v>
      </c>
    </row>
    <row r="60" spans="1:4" ht="15.75" thickBot="1" x14ac:dyDescent="0.3">
      <c r="A60" s="7">
        <v>19</v>
      </c>
      <c r="B60" s="8" t="s">
        <v>961</v>
      </c>
      <c r="C60" s="6" t="s">
        <v>939</v>
      </c>
      <c r="D60" s="6">
        <v>3</v>
      </c>
    </row>
    <row r="61" spans="1:4" ht="15.75" thickBot="1" x14ac:dyDescent="0.3">
      <c r="A61" s="7">
        <v>20</v>
      </c>
      <c r="B61" s="8" t="s">
        <v>962</v>
      </c>
      <c r="C61" s="6" t="s">
        <v>939</v>
      </c>
      <c r="D61" s="6">
        <v>3</v>
      </c>
    </row>
    <row r="62" spans="1:4" ht="15.75" thickBot="1" x14ac:dyDescent="0.3">
      <c r="A62" s="7">
        <v>21</v>
      </c>
      <c r="B62" s="8" t="s">
        <v>940</v>
      </c>
      <c r="C62" s="6" t="s">
        <v>939</v>
      </c>
      <c r="D62" s="6">
        <v>2.88</v>
      </c>
    </row>
    <row r="63" spans="1:4" ht="15.75" thickBot="1" x14ac:dyDescent="0.3">
      <c r="A63" s="7">
        <v>22</v>
      </c>
      <c r="B63" s="8" t="s">
        <v>953</v>
      </c>
      <c r="C63" s="6" t="s">
        <v>939</v>
      </c>
      <c r="D63" s="6">
        <v>2.88</v>
      </c>
    </row>
    <row r="64" spans="1:4" ht="15.75" thickBot="1" x14ac:dyDescent="0.3">
      <c r="A64" s="7">
        <v>23</v>
      </c>
      <c r="B64" s="8" t="s">
        <v>951</v>
      </c>
      <c r="C64" s="6" t="s">
        <v>939</v>
      </c>
      <c r="D64" s="6">
        <v>2.5</v>
      </c>
    </row>
    <row r="65" spans="1:4" ht="15.75" thickBot="1" x14ac:dyDescent="0.3">
      <c r="A65" s="9"/>
      <c r="B65" s="10"/>
      <c r="C65" s="10"/>
      <c r="D65" s="10"/>
    </row>
    <row r="66" spans="1:4" ht="15.75" thickBot="1" x14ac:dyDescent="0.3">
      <c r="A66" s="9"/>
      <c r="B66" s="10"/>
      <c r="C66" s="10"/>
      <c r="D66" s="10"/>
    </row>
    <row r="67" spans="1:4" ht="15.75" thickBot="1" x14ac:dyDescent="0.3">
      <c r="A67" s="9"/>
      <c r="B67" s="10"/>
      <c r="C67" s="10"/>
      <c r="D67" s="10"/>
    </row>
    <row r="68" spans="1:4" ht="15.75" thickBot="1" x14ac:dyDescent="0.3">
      <c r="A68" s="9"/>
      <c r="B68" s="10"/>
      <c r="C68" s="10"/>
      <c r="D68" s="10"/>
    </row>
    <row r="69" spans="1:4" ht="15.75" thickBot="1" x14ac:dyDescent="0.3">
      <c r="A69" s="9"/>
      <c r="B69" s="10"/>
      <c r="C69" s="10"/>
      <c r="D69" s="10"/>
    </row>
    <row r="70" spans="1:4" ht="15.75" thickBot="1" x14ac:dyDescent="0.3">
      <c r="A70" s="9"/>
      <c r="B70" s="10"/>
      <c r="C70" s="10"/>
      <c r="D70" s="10"/>
    </row>
    <row r="71" spans="1:4" ht="15.75" thickBot="1" x14ac:dyDescent="0.3">
      <c r="A71" s="9"/>
      <c r="B71" s="10"/>
      <c r="C71" s="10"/>
      <c r="D71" s="10"/>
    </row>
    <row r="72" spans="1:4" ht="15.75" thickBot="1" x14ac:dyDescent="0.3">
      <c r="A72" s="9"/>
      <c r="B72" s="10"/>
      <c r="C72" s="10"/>
      <c r="D72" s="10"/>
    </row>
    <row r="73" spans="1:4" ht="15.75" thickBot="1" x14ac:dyDescent="0.3">
      <c r="A73" s="9"/>
      <c r="B73" s="10"/>
      <c r="C73" s="10"/>
      <c r="D73" s="10"/>
    </row>
    <row r="74" spans="1:4" ht="15.75" thickBot="1" x14ac:dyDescent="0.3">
      <c r="A74" s="9"/>
      <c r="B74" s="10"/>
      <c r="C74" s="10"/>
      <c r="D74" s="10"/>
    </row>
    <row r="75" spans="1:4" ht="15.75" thickBot="1" x14ac:dyDescent="0.3">
      <c r="A75" s="9"/>
      <c r="B75" s="10"/>
      <c r="C75" s="10"/>
      <c r="D75" s="10"/>
    </row>
    <row r="76" spans="1:4" ht="15.75" thickBot="1" x14ac:dyDescent="0.3">
      <c r="A76" s="9"/>
      <c r="B76" s="10"/>
      <c r="C76" s="10"/>
      <c r="D76" s="10"/>
    </row>
    <row r="77" spans="1:4" ht="15.75" thickBot="1" x14ac:dyDescent="0.3">
      <c r="A77" s="9"/>
      <c r="B77" s="10"/>
      <c r="C77" s="10"/>
      <c r="D77" s="10"/>
    </row>
    <row r="78" spans="1:4" ht="15.75" thickBot="1" x14ac:dyDescent="0.3">
      <c r="A78" s="9"/>
      <c r="B78" s="10"/>
      <c r="C78" s="10"/>
      <c r="D78" s="10"/>
    </row>
    <row r="79" spans="1:4" ht="15.75" thickBot="1" x14ac:dyDescent="0.3">
      <c r="A79" s="9"/>
      <c r="B79" s="10"/>
      <c r="C79" s="10"/>
      <c r="D79" s="10"/>
    </row>
    <row r="80" spans="1:4" ht="15.75" thickBot="1" x14ac:dyDescent="0.3">
      <c r="A80" s="9"/>
      <c r="B80" s="10"/>
      <c r="C80" s="10"/>
      <c r="D80" s="10"/>
    </row>
    <row r="81" spans="1:4" ht="15.75" thickBot="1" x14ac:dyDescent="0.3">
      <c r="A81" s="9"/>
      <c r="B81" s="10"/>
      <c r="C81" s="10"/>
      <c r="D81" s="10"/>
    </row>
    <row r="82" spans="1:4" ht="15.75" thickBot="1" x14ac:dyDescent="0.3">
      <c r="A82" s="9"/>
      <c r="B82" s="10"/>
      <c r="C82" s="10"/>
      <c r="D82" s="10"/>
    </row>
    <row r="83" spans="1:4" ht="15.75" thickBot="1" x14ac:dyDescent="0.3">
      <c r="A83" s="9"/>
      <c r="B83" s="10"/>
      <c r="C83" s="10"/>
      <c r="D83" s="10"/>
    </row>
    <row r="84" spans="1:4" ht="15.75" thickBot="1" x14ac:dyDescent="0.3">
      <c r="A84" s="9"/>
      <c r="B84" s="10"/>
      <c r="C84" s="10"/>
      <c r="D84" s="10"/>
    </row>
    <row r="85" spans="1:4" ht="15.75" thickBot="1" x14ac:dyDescent="0.3">
      <c r="A85" s="9"/>
      <c r="B85" s="10"/>
      <c r="C85" s="10"/>
      <c r="D85" s="10"/>
    </row>
    <row r="86" spans="1:4" ht="15.75" thickBot="1" x14ac:dyDescent="0.3">
      <c r="A86" s="9"/>
      <c r="B86" s="10"/>
      <c r="C86" s="10"/>
      <c r="D86" s="10"/>
    </row>
    <row r="87" spans="1:4" ht="15.75" thickBot="1" x14ac:dyDescent="0.3">
      <c r="A87" s="9"/>
      <c r="B87" s="10"/>
      <c r="C87" s="10"/>
      <c r="D87" s="10"/>
    </row>
    <row r="88" spans="1:4" ht="15.75" thickBot="1" x14ac:dyDescent="0.3">
      <c r="A88" s="9"/>
      <c r="B88" s="10"/>
      <c r="C88" s="10"/>
      <c r="D88" s="10"/>
    </row>
    <row r="89" spans="1:4" ht="15.75" thickBot="1" x14ac:dyDescent="0.3">
      <c r="A89" s="9"/>
      <c r="B89" s="10"/>
      <c r="C89" s="10"/>
      <c r="D89" s="10"/>
    </row>
    <row r="90" spans="1:4" ht="15.75" thickBot="1" x14ac:dyDescent="0.3">
      <c r="A90" s="9"/>
      <c r="B90" s="10"/>
      <c r="C90" s="10"/>
      <c r="D90" s="10"/>
    </row>
    <row r="91" spans="1:4" ht="15.75" thickBot="1" x14ac:dyDescent="0.3">
      <c r="A91" s="9"/>
      <c r="B91" s="10"/>
      <c r="C91" s="10"/>
      <c r="D91" s="10"/>
    </row>
    <row r="92" spans="1:4" ht="15.75" thickBot="1" x14ac:dyDescent="0.3">
      <c r="A92" s="9"/>
      <c r="B92" s="10"/>
      <c r="C92" s="10"/>
      <c r="D92" s="10"/>
    </row>
    <row r="93" spans="1:4" ht="15.75" thickBot="1" x14ac:dyDescent="0.3">
      <c r="A93" s="9"/>
      <c r="B93" s="10"/>
      <c r="C93" s="10"/>
      <c r="D93" s="10"/>
    </row>
    <row r="94" spans="1:4" ht="15.75" thickBot="1" x14ac:dyDescent="0.3">
      <c r="A94" s="9"/>
      <c r="B94" s="10"/>
      <c r="C94" s="10"/>
      <c r="D94" s="10"/>
    </row>
    <row r="95" spans="1:4" ht="15.75" thickBot="1" x14ac:dyDescent="0.3">
      <c r="A95" s="9"/>
      <c r="B95" s="10"/>
      <c r="C95" s="10"/>
      <c r="D95" s="10"/>
    </row>
    <row r="96" spans="1:4" ht="15.75" thickBot="1" x14ac:dyDescent="0.3">
      <c r="A96" s="9"/>
      <c r="B96" s="10"/>
      <c r="C96" s="10"/>
      <c r="D96" s="10"/>
    </row>
    <row r="97" spans="1:4" ht="15.75" thickBot="1" x14ac:dyDescent="0.3">
      <c r="A97" s="9"/>
      <c r="B97" s="10"/>
      <c r="C97" s="10"/>
      <c r="D97" s="10"/>
    </row>
    <row r="98" spans="1:4" ht="15.75" thickBot="1" x14ac:dyDescent="0.3">
      <c r="A98" s="9"/>
      <c r="B98" s="10"/>
      <c r="C98" s="10"/>
      <c r="D98" s="10"/>
    </row>
    <row r="99" spans="1:4" ht="15.75" thickBot="1" x14ac:dyDescent="0.3">
      <c r="A99" s="9"/>
      <c r="B99" s="10"/>
      <c r="C99" s="10"/>
      <c r="D99" s="10"/>
    </row>
    <row r="100" spans="1:4" ht="15.75" thickBot="1" x14ac:dyDescent="0.3">
      <c r="A100" s="9"/>
      <c r="B100" s="10"/>
      <c r="C100" s="10"/>
      <c r="D100" s="10"/>
    </row>
    <row r="101" spans="1:4" ht="15.75" thickBot="1" x14ac:dyDescent="0.3">
      <c r="A101" s="9"/>
      <c r="B101" s="10"/>
      <c r="C101" s="10"/>
      <c r="D101" s="10"/>
    </row>
    <row r="102" spans="1:4" ht="15.75" thickBot="1" x14ac:dyDescent="0.3">
      <c r="A102" s="9"/>
      <c r="B102" s="10"/>
      <c r="C102" s="10"/>
      <c r="D102" s="10"/>
    </row>
    <row r="103" spans="1:4" ht="15.75" thickBot="1" x14ac:dyDescent="0.3">
      <c r="A103" s="9"/>
      <c r="B103" s="10"/>
      <c r="C103" s="10"/>
      <c r="D103" s="10"/>
    </row>
    <row r="104" spans="1:4" ht="15.75" thickBot="1" x14ac:dyDescent="0.3">
      <c r="A104" s="9"/>
      <c r="B104" s="10"/>
      <c r="C104" s="10"/>
      <c r="D104" s="10"/>
    </row>
    <row r="105" spans="1:4" ht="15.75" thickBot="1" x14ac:dyDescent="0.3">
      <c r="A105" s="9"/>
      <c r="B105" s="10"/>
      <c r="C105" s="10"/>
      <c r="D105" s="10"/>
    </row>
    <row r="106" spans="1:4" ht="15.75" thickBot="1" x14ac:dyDescent="0.3">
      <c r="A106" s="9"/>
      <c r="B106" s="10"/>
      <c r="C106" s="10"/>
      <c r="D106" s="10"/>
    </row>
    <row r="107" spans="1:4" ht="15.75" thickBot="1" x14ac:dyDescent="0.3">
      <c r="A107" s="9"/>
      <c r="B107" s="10"/>
      <c r="C107" s="10"/>
      <c r="D107" s="10"/>
    </row>
    <row r="108" spans="1:4" ht="15.75" thickBot="1" x14ac:dyDescent="0.3">
      <c r="A108" s="9"/>
      <c r="B108" s="10"/>
      <c r="C108" s="10"/>
      <c r="D108" s="10"/>
    </row>
    <row r="109" spans="1:4" ht="15.75" thickBot="1" x14ac:dyDescent="0.3">
      <c r="A109" s="9"/>
      <c r="B109" s="10"/>
      <c r="C109" s="10"/>
      <c r="D109" s="10"/>
    </row>
    <row r="110" spans="1:4" ht="15.75" thickBot="1" x14ac:dyDescent="0.3">
      <c r="A110" s="9"/>
      <c r="B110" s="10"/>
      <c r="C110" s="10"/>
      <c r="D110" s="10"/>
    </row>
    <row r="111" spans="1:4" ht="15.75" thickBot="1" x14ac:dyDescent="0.3">
      <c r="A111" s="9"/>
      <c r="B111" s="10"/>
      <c r="C111" s="10"/>
      <c r="D111" s="10"/>
    </row>
    <row r="112" spans="1:4" ht="15.75" thickBot="1" x14ac:dyDescent="0.3">
      <c r="A112" s="9"/>
      <c r="B112" s="10"/>
      <c r="C112" s="10"/>
      <c r="D112" s="10"/>
    </row>
    <row r="113" spans="1:4" ht="15.75" thickBot="1" x14ac:dyDescent="0.3">
      <c r="A113" s="9"/>
      <c r="B113" s="10"/>
      <c r="C113" s="10"/>
      <c r="D113" s="10"/>
    </row>
    <row r="114" spans="1:4" ht="15.75" thickBot="1" x14ac:dyDescent="0.3">
      <c r="A114" s="9"/>
      <c r="B114" s="10"/>
      <c r="C114" s="10"/>
      <c r="D114" s="10"/>
    </row>
    <row r="115" spans="1:4" ht="15.75" thickBot="1" x14ac:dyDescent="0.3">
      <c r="A115" s="9"/>
      <c r="B115" s="10"/>
      <c r="C115" s="10"/>
      <c r="D115" s="10"/>
    </row>
    <row r="116" spans="1:4" ht="15.75" thickBot="1" x14ac:dyDescent="0.3">
      <c r="A116" s="9"/>
      <c r="B116" s="10"/>
      <c r="C116" s="10"/>
      <c r="D116" s="10"/>
    </row>
    <row r="117" spans="1:4" ht="15.75" thickBot="1" x14ac:dyDescent="0.3">
      <c r="A117" s="9"/>
      <c r="B117" s="10"/>
      <c r="C117" s="10"/>
      <c r="D117" s="10"/>
    </row>
    <row r="118" spans="1:4" ht="15.75" thickBot="1" x14ac:dyDescent="0.3">
      <c r="A118" s="9"/>
      <c r="B118" s="10"/>
      <c r="C118" s="10"/>
      <c r="D118" s="10"/>
    </row>
    <row r="119" spans="1:4" ht="15.75" thickBot="1" x14ac:dyDescent="0.3">
      <c r="A119" s="9"/>
      <c r="B119" s="10"/>
      <c r="C119" s="10"/>
      <c r="D119" s="10"/>
    </row>
    <row r="120" spans="1:4" ht="15.75" thickBot="1" x14ac:dyDescent="0.3">
      <c r="A120" s="9"/>
      <c r="B120" s="10"/>
      <c r="C120" s="10"/>
      <c r="D120" s="10"/>
    </row>
    <row r="121" spans="1:4" ht="15.75" thickBot="1" x14ac:dyDescent="0.3">
      <c r="A121" s="9"/>
      <c r="B121" s="10"/>
      <c r="C121" s="10"/>
      <c r="D121" s="10"/>
    </row>
    <row r="122" spans="1:4" ht="15.75" thickBot="1" x14ac:dyDescent="0.3">
      <c r="A122" s="9"/>
      <c r="B122" s="10"/>
      <c r="C122" s="10"/>
      <c r="D122" s="10"/>
    </row>
    <row r="123" spans="1:4" ht="15.75" thickBot="1" x14ac:dyDescent="0.3">
      <c r="A123" s="9"/>
      <c r="B123" s="10"/>
      <c r="C123" s="10"/>
      <c r="D123" s="10"/>
    </row>
    <row r="124" spans="1:4" ht="15.75" thickBot="1" x14ac:dyDescent="0.3">
      <c r="A124" s="9"/>
      <c r="B124" s="10"/>
      <c r="C124" s="10"/>
      <c r="D124" s="10"/>
    </row>
    <row r="125" spans="1:4" ht="15.75" thickBot="1" x14ac:dyDescent="0.3">
      <c r="A125" s="9"/>
      <c r="B125" s="10"/>
      <c r="C125" s="10"/>
      <c r="D125" s="10"/>
    </row>
    <row r="126" spans="1:4" ht="15.75" thickBot="1" x14ac:dyDescent="0.3">
      <c r="A126" s="9"/>
      <c r="B126" s="10"/>
      <c r="C126" s="10"/>
      <c r="D126" s="10"/>
    </row>
    <row r="127" spans="1:4" ht="15.75" thickBot="1" x14ac:dyDescent="0.3">
      <c r="A127" s="9"/>
      <c r="B127" s="10"/>
      <c r="C127" s="10"/>
      <c r="D127" s="10"/>
    </row>
    <row r="128" spans="1:4" ht="15.75" thickBot="1" x14ac:dyDescent="0.3">
      <c r="A128" s="9"/>
      <c r="B128" s="10"/>
      <c r="C128" s="10"/>
      <c r="D128" s="10"/>
    </row>
    <row r="129" spans="1:4" ht="15.75" thickBot="1" x14ac:dyDescent="0.3">
      <c r="A129" s="9"/>
      <c r="B129" s="10"/>
      <c r="C129" s="10"/>
      <c r="D129" s="10"/>
    </row>
    <row r="130" spans="1:4" ht="15.75" thickBot="1" x14ac:dyDescent="0.3">
      <c r="A130" s="9"/>
      <c r="B130" s="10"/>
      <c r="C130" s="10"/>
      <c r="D130" s="10"/>
    </row>
    <row r="131" spans="1:4" ht="15.75" thickBot="1" x14ac:dyDescent="0.3">
      <c r="A131" s="9"/>
      <c r="B131" s="10"/>
      <c r="C131" s="10"/>
      <c r="D131" s="10"/>
    </row>
    <row r="132" spans="1:4" ht="15.75" thickBot="1" x14ac:dyDescent="0.3">
      <c r="A132" s="9"/>
      <c r="B132" s="10"/>
      <c r="C132" s="10"/>
      <c r="D132" s="10"/>
    </row>
    <row r="133" spans="1:4" ht="15.75" thickBot="1" x14ac:dyDescent="0.3">
      <c r="A133" s="9"/>
      <c r="B133" s="10"/>
      <c r="C133" s="10"/>
      <c r="D133" s="10"/>
    </row>
    <row r="134" spans="1:4" ht="15.75" thickBot="1" x14ac:dyDescent="0.3">
      <c r="A134" s="9"/>
      <c r="B134" s="10"/>
      <c r="C134" s="10"/>
      <c r="D134" s="10"/>
    </row>
    <row r="135" spans="1:4" ht="15.75" thickBot="1" x14ac:dyDescent="0.3">
      <c r="A135" s="9"/>
      <c r="B135" s="10"/>
      <c r="C135" s="10"/>
      <c r="D135" s="10"/>
    </row>
    <row r="136" spans="1:4" ht="15.75" thickBot="1" x14ac:dyDescent="0.3">
      <c r="A136" s="9"/>
      <c r="B136" s="10"/>
      <c r="C136" s="10"/>
      <c r="D136" s="10"/>
    </row>
    <row r="137" spans="1:4" ht="15.75" thickBot="1" x14ac:dyDescent="0.3">
      <c r="A137" s="9"/>
      <c r="B137" s="10"/>
      <c r="C137" s="10"/>
      <c r="D137" s="10"/>
    </row>
    <row r="138" spans="1:4" ht="15.75" thickBot="1" x14ac:dyDescent="0.3">
      <c r="A138" s="9"/>
      <c r="B138" s="10"/>
      <c r="C138" s="10"/>
      <c r="D138" s="10"/>
    </row>
    <row r="139" spans="1:4" ht="15.75" thickBot="1" x14ac:dyDescent="0.3">
      <c r="A139" s="9"/>
      <c r="B139" s="10"/>
      <c r="C139" s="10"/>
      <c r="D139" s="10"/>
    </row>
    <row r="140" spans="1:4" ht="15.75" thickBot="1" x14ac:dyDescent="0.3">
      <c r="A140" s="9"/>
      <c r="B140" s="10"/>
      <c r="C140" s="10"/>
      <c r="D140" s="10"/>
    </row>
    <row r="141" spans="1:4" ht="15.75" thickBot="1" x14ac:dyDescent="0.3">
      <c r="A141" s="9"/>
      <c r="B141" s="10"/>
      <c r="C141" s="10"/>
      <c r="D141" s="10"/>
    </row>
    <row r="142" spans="1:4" ht="15.75" thickBot="1" x14ac:dyDescent="0.3">
      <c r="A142" s="9"/>
      <c r="B142" s="10"/>
      <c r="C142" s="10"/>
      <c r="D142" s="10"/>
    </row>
    <row r="143" spans="1:4" ht="15.75" thickBot="1" x14ac:dyDescent="0.3">
      <c r="A143" s="9"/>
      <c r="B143" s="10"/>
      <c r="C143" s="10"/>
      <c r="D143" s="10"/>
    </row>
    <row r="144" spans="1:4" ht="15.75" thickBot="1" x14ac:dyDescent="0.3">
      <c r="A144" s="9"/>
      <c r="B144" s="10"/>
      <c r="C144" s="10"/>
      <c r="D144" s="10"/>
    </row>
    <row r="145" spans="1:4" ht="15.75" thickBot="1" x14ac:dyDescent="0.3">
      <c r="A145" s="9"/>
      <c r="B145" s="10"/>
      <c r="C145" s="10"/>
      <c r="D145" s="10"/>
    </row>
    <row r="146" spans="1:4" ht="15.75" thickBot="1" x14ac:dyDescent="0.3">
      <c r="A146" s="9"/>
      <c r="B146" s="10"/>
      <c r="C146" s="10"/>
      <c r="D146" s="10"/>
    </row>
    <row r="147" spans="1:4" ht="15.75" thickBot="1" x14ac:dyDescent="0.3">
      <c r="A147" s="9"/>
      <c r="B147" s="10"/>
      <c r="C147" s="10"/>
      <c r="D147" s="10"/>
    </row>
    <row r="148" spans="1:4" ht="15.75" thickBot="1" x14ac:dyDescent="0.3">
      <c r="A148" s="9"/>
      <c r="B148" s="10"/>
      <c r="C148" s="10"/>
      <c r="D148" s="10"/>
    </row>
    <row r="149" spans="1:4" ht="15.75" thickBot="1" x14ac:dyDescent="0.3">
      <c r="A149" s="9"/>
      <c r="B149" s="10"/>
      <c r="C149" s="10"/>
      <c r="D149" s="10"/>
    </row>
    <row r="150" spans="1:4" ht="15.75" thickBot="1" x14ac:dyDescent="0.3">
      <c r="A150" s="9"/>
      <c r="B150" s="10"/>
      <c r="C150" s="10"/>
      <c r="D150" s="10"/>
    </row>
    <row r="151" spans="1:4" ht="15.75" thickBot="1" x14ac:dyDescent="0.3">
      <c r="A151" s="9"/>
      <c r="B151" s="10"/>
      <c r="C151" s="10"/>
      <c r="D151" s="10"/>
    </row>
    <row r="152" spans="1:4" ht="15.75" thickBot="1" x14ac:dyDescent="0.3">
      <c r="A152" s="9"/>
      <c r="B152" s="10"/>
      <c r="C152" s="10"/>
      <c r="D152" s="10"/>
    </row>
    <row r="153" spans="1:4" ht="15.75" thickBot="1" x14ac:dyDescent="0.3">
      <c r="A153" s="9"/>
      <c r="B153" s="10"/>
      <c r="C153" s="10"/>
      <c r="D153" s="10"/>
    </row>
    <row r="154" spans="1:4" ht="15.75" thickBot="1" x14ac:dyDescent="0.3">
      <c r="A154" s="9"/>
      <c r="B154" s="10"/>
      <c r="C154" s="10"/>
      <c r="D154" s="10"/>
    </row>
    <row r="155" spans="1:4" ht="15.75" thickBot="1" x14ac:dyDescent="0.3">
      <c r="A155" s="9"/>
      <c r="B155" s="10"/>
      <c r="C155" s="10"/>
      <c r="D155" s="10"/>
    </row>
    <row r="156" spans="1:4" ht="15.75" thickBot="1" x14ac:dyDescent="0.3">
      <c r="A156" s="9"/>
      <c r="B156" s="10"/>
      <c r="C156" s="10"/>
      <c r="D156" s="10"/>
    </row>
    <row r="157" spans="1:4" ht="15.75" thickBot="1" x14ac:dyDescent="0.3">
      <c r="A157" s="9"/>
      <c r="B157" s="10"/>
      <c r="C157" s="10"/>
      <c r="D157" s="10"/>
    </row>
    <row r="158" spans="1:4" ht="15.75" thickBot="1" x14ac:dyDescent="0.3">
      <c r="A158" s="9"/>
      <c r="B158" s="10"/>
      <c r="C158" s="10"/>
      <c r="D158" s="10"/>
    </row>
    <row r="159" spans="1:4" ht="15.75" thickBot="1" x14ac:dyDescent="0.3">
      <c r="A159" s="9"/>
      <c r="B159" s="10"/>
      <c r="C159" s="10"/>
      <c r="D159" s="10"/>
    </row>
    <row r="160" spans="1:4" ht="15.75" thickBot="1" x14ac:dyDescent="0.3">
      <c r="A160" s="9"/>
      <c r="B160" s="10"/>
      <c r="C160" s="10"/>
      <c r="D160" s="10"/>
    </row>
    <row r="161" spans="1:4" ht="15.75" thickBot="1" x14ac:dyDescent="0.3">
      <c r="A161" s="9"/>
      <c r="B161" s="10"/>
      <c r="C161" s="10"/>
      <c r="D161" s="10"/>
    </row>
    <row r="162" spans="1:4" ht="15.75" thickBot="1" x14ac:dyDescent="0.3">
      <c r="A162" s="9"/>
      <c r="B162" s="10"/>
      <c r="C162" s="10"/>
      <c r="D162" s="10"/>
    </row>
    <row r="163" spans="1:4" ht="15.75" thickBot="1" x14ac:dyDescent="0.3">
      <c r="A163" s="9"/>
      <c r="B163" s="10"/>
      <c r="C163" s="10"/>
      <c r="D163" s="10"/>
    </row>
    <row r="164" spans="1:4" ht="15.75" thickBot="1" x14ac:dyDescent="0.3">
      <c r="A164" s="9"/>
      <c r="B164" s="10"/>
      <c r="C164" s="10"/>
      <c r="D164" s="10"/>
    </row>
    <row r="165" spans="1:4" ht="15.75" thickBot="1" x14ac:dyDescent="0.3">
      <c r="A165" s="9"/>
      <c r="B165" s="10"/>
      <c r="C165" s="10"/>
      <c r="D165" s="10"/>
    </row>
    <row r="166" spans="1:4" ht="15.75" thickBot="1" x14ac:dyDescent="0.3">
      <c r="A166" s="9"/>
      <c r="B166" s="10"/>
      <c r="C166" s="10"/>
      <c r="D166" s="10"/>
    </row>
    <row r="167" spans="1:4" ht="15.75" thickBot="1" x14ac:dyDescent="0.3">
      <c r="A167" s="9"/>
      <c r="B167" s="10"/>
      <c r="C167" s="10"/>
      <c r="D167" s="10"/>
    </row>
    <row r="168" spans="1:4" ht="15.75" thickBot="1" x14ac:dyDescent="0.3">
      <c r="A168" s="9"/>
      <c r="B168" s="10"/>
      <c r="C168" s="10"/>
      <c r="D168" s="10"/>
    </row>
    <row r="169" spans="1:4" ht="15.75" thickBot="1" x14ac:dyDescent="0.3">
      <c r="A169" s="9"/>
      <c r="B169" s="10"/>
      <c r="C169" s="10"/>
      <c r="D169" s="10"/>
    </row>
    <row r="170" spans="1:4" ht="15.75" thickBot="1" x14ac:dyDescent="0.3">
      <c r="A170" s="9"/>
      <c r="B170" s="10"/>
      <c r="C170" s="10"/>
      <c r="D170" s="10"/>
    </row>
    <row r="171" spans="1:4" ht="15.75" thickBot="1" x14ac:dyDescent="0.3">
      <c r="A171" s="9"/>
      <c r="B171" s="10"/>
      <c r="C171" s="10"/>
      <c r="D171" s="10"/>
    </row>
    <row r="172" spans="1:4" ht="15.75" thickBot="1" x14ac:dyDescent="0.3">
      <c r="A172" s="9"/>
      <c r="B172" s="10"/>
      <c r="C172" s="10"/>
      <c r="D172" s="10"/>
    </row>
    <row r="173" spans="1:4" ht="15.75" thickBot="1" x14ac:dyDescent="0.3">
      <c r="A173" s="9"/>
      <c r="B173" s="10"/>
      <c r="C173" s="10"/>
      <c r="D173" s="10"/>
    </row>
    <row r="174" spans="1:4" ht="15.75" thickBot="1" x14ac:dyDescent="0.3">
      <c r="A174" s="9"/>
      <c r="B174" s="10"/>
      <c r="C174" s="10"/>
      <c r="D174" s="10"/>
    </row>
    <row r="175" spans="1:4" ht="15.75" thickBot="1" x14ac:dyDescent="0.3">
      <c r="A175" s="9"/>
      <c r="B175" s="10"/>
      <c r="C175" s="10"/>
      <c r="D175" s="10"/>
    </row>
    <row r="176" spans="1:4" ht="15.75" thickBot="1" x14ac:dyDescent="0.3">
      <c r="A176" s="9"/>
      <c r="B176" s="10"/>
      <c r="C176" s="10"/>
      <c r="D176" s="10"/>
    </row>
    <row r="177" spans="1:4" ht="15.75" thickBot="1" x14ac:dyDescent="0.3">
      <c r="A177" s="9"/>
      <c r="B177" s="10"/>
      <c r="C177" s="10"/>
      <c r="D177" s="10"/>
    </row>
    <row r="178" spans="1:4" ht="15.75" thickBot="1" x14ac:dyDescent="0.3">
      <c r="A178" s="9"/>
      <c r="B178" s="10"/>
      <c r="C178" s="10"/>
      <c r="D178" s="10"/>
    </row>
    <row r="179" spans="1:4" ht="15.75" thickBot="1" x14ac:dyDescent="0.3">
      <c r="A179" s="9"/>
      <c r="B179" s="10"/>
      <c r="C179" s="10"/>
      <c r="D179" s="10"/>
    </row>
    <row r="180" spans="1:4" ht="15.75" thickBot="1" x14ac:dyDescent="0.3">
      <c r="A180" s="9"/>
      <c r="B180" s="10"/>
      <c r="C180" s="10"/>
      <c r="D180" s="10"/>
    </row>
    <row r="181" spans="1:4" ht="15.75" thickBot="1" x14ac:dyDescent="0.3">
      <c r="A181" s="9"/>
      <c r="B181" s="10"/>
      <c r="C181" s="10"/>
      <c r="D181" s="10"/>
    </row>
    <row r="182" spans="1:4" ht="15.75" thickBot="1" x14ac:dyDescent="0.3">
      <c r="A182" s="9"/>
      <c r="B182" s="10"/>
      <c r="C182" s="10"/>
      <c r="D182" s="10"/>
    </row>
    <row r="183" spans="1:4" ht="15.75" thickBot="1" x14ac:dyDescent="0.3">
      <c r="A183" s="9"/>
      <c r="B183" s="10"/>
      <c r="C183" s="10"/>
      <c r="D183" s="10"/>
    </row>
    <row r="184" spans="1:4" ht="15.75" thickBot="1" x14ac:dyDescent="0.3">
      <c r="A184" s="9"/>
      <c r="B184" s="10"/>
      <c r="C184" s="10"/>
      <c r="D184" s="10"/>
    </row>
    <row r="185" spans="1:4" ht="15.75" thickBot="1" x14ac:dyDescent="0.3">
      <c r="A185" s="9"/>
      <c r="B185" s="10"/>
      <c r="C185" s="10"/>
      <c r="D185" s="10"/>
    </row>
    <row r="186" spans="1:4" ht="15.75" thickBot="1" x14ac:dyDescent="0.3">
      <c r="A186" s="9"/>
      <c r="B186" s="10"/>
      <c r="C186" s="10"/>
      <c r="D186" s="10"/>
    </row>
    <row r="187" spans="1:4" ht="15.75" thickBot="1" x14ac:dyDescent="0.3">
      <c r="A187" s="9"/>
      <c r="B187" s="10"/>
      <c r="C187" s="10"/>
      <c r="D187" s="10"/>
    </row>
    <row r="188" spans="1:4" ht="15.75" thickBot="1" x14ac:dyDescent="0.3">
      <c r="A188" s="9"/>
      <c r="B188" s="10"/>
      <c r="C188" s="10"/>
      <c r="D188" s="10"/>
    </row>
    <row r="189" spans="1:4" ht="15.75" thickBot="1" x14ac:dyDescent="0.3">
      <c r="A189" s="9"/>
      <c r="B189" s="10"/>
      <c r="C189" s="10"/>
      <c r="D189" s="10"/>
    </row>
    <row r="190" spans="1:4" ht="15.75" thickBot="1" x14ac:dyDescent="0.3">
      <c r="A190" s="9"/>
      <c r="B190" s="10"/>
      <c r="C190" s="10"/>
      <c r="D190" s="10"/>
    </row>
    <row r="191" spans="1:4" ht="15.75" thickBot="1" x14ac:dyDescent="0.3">
      <c r="A191" s="9"/>
      <c r="B191" s="10"/>
      <c r="C191" s="10"/>
      <c r="D191" s="10"/>
    </row>
    <row r="192" spans="1:4" ht="15.75" thickBot="1" x14ac:dyDescent="0.3">
      <c r="A192" s="9"/>
      <c r="B192" s="10"/>
      <c r="C192" s="10"/>
      <c r="D192" s="10"/>
    </row>
    <row r="193" spans="1:4" ht="15.75" thickBot="1" x14ac:dyDescent="0.3">
      <c r="A193" s="9"/>
      <c r="B193" s="10"/>
      <c r="C193" s="10"/>
      <c r="D193" s="10"/>
    </row>
    <row r="194" spans="1:4" ht="15.75" thickBot="1" x14ac:dyDescent="0.3">
      <c r="A194" s="9"/>
      <c r="B194" s="10"/>
      <c r="C194" s="10"/>
      <c r="D194" s="10"/>
    </row>
    <row r="195" spans="1:4" ht="15.75" thickBot="1" x14ac:dyDescent="0.3">
      <c r="A195" s="9"/>
      <c r="B195" s="10"/>
      <c r="C195" s="10"/>
      <c r="D195" s="10"/>
    </row>
    <row r="196" spans="1:4" ht="15.75" thickBot="1" x14ac:dyDescent="0.3">
      <c r="A196" s="9"/>
      <c r="B196" s="10"/>
      <c r="C196" s="10"/>
      <c r="D196" s="10"/>
    </row>
    <row r="197" spans="1:4" ht="15.75" thickBot="1" x14ac:dyDescent="0.3">
      <c r="A197" s="9"/>
      <c r="B197" s="10"/>
      <c r="C197" s="10"/>
      <c r="D197" s="10"/>
    </row>
    <row r="198" spans="1:4" ht="15.75" thickBot="1" x14ac:dyDescent="0.3">
      <c r="A198" s="9"/>
      <c r="B198" s="10"/>
      <c r="C198" s="10"/>
      <c r="D198" s="10"/>
    </row>
    <row r="199" spans="1:4" ht="15.75" thickBot="1" x14ac:dyDescent="0.3">
      <c r="A199" s="9"/>
      <c r="B199" s="10"/>
      <c r="C199" s="10"/>
      <c r="D199" s="10"/>
    </row>
    <row r="200" spans="1:4" ht="15.75" thickBot="1" x14ac:dyDescent="0.3">
      <c r="A200" s="9"/>
      <c r="B200" s="10"/>
      <c r="C200" s="10"/>
      <c r="D200" s="10"/>
    </row>
    <row r="201" spans="1:4" ht="15.75" thickBot="1" x14ac:dyDescent="0.3">
      <c r="A201" s="9"/>
      <c r="B201" s="10"/>
      <c r="C201" s="10"/>
      <c r="D201" s="10"/>
    </row>
    <row r="202" spans="1:4" ht="15.75" thickBot="1" x14ac:dyDescent="0.3">
      <c r="A202" s="9"/>
      <c r="B202" s="10"/>
      <c r="C202" s="10"/>
      <c r="D202" s="10"/>
    </row>
    <row r="203" spans="1:4" ht="15.75" thickBot="1" x14ac:dyDescent="0.3">
      <c r="A203" s="9"/>
      <c r="B203" s="10"/>
      <c r="C203" s="10"/>
      <c r="D203" s="10"/>
    </row>
    <row r="204" spans="1:4" ht="15.75" thickBot="1" x14ac:dyDescent="0.3">
      <c r="A204" s="9"/>
      <c r="B204" s="10"/>
      <c r="C204" s="10"/>
      <c r="D204" s="10"/>
    </row>
    <row r="205" spans="1:4" ht="15.75" thickBot="1" x14ac:dyDescent="0.3">
      <c r="A205" s="9"/>
      <c r="B205" s="10"/>
      <c r="C205" s="10"/>
      <c r="D205" s="10"/>
    </row>
    <row r="206" spans="1:4" ht="15.75" thickBot="1" x14ac:dyDescent="0.3">
      <c r="A206" s="9"/>
      <c r="B206" s="10"/>
      <c r="C206" s="10"/>
      <c r="D206" s="10"/>
    </row>
    <row r="207" spans="1:4" ht="15.75" thickBot="1" x14ac:dyDescent="0.3">
      <c r="A207" s="9"/>
      <c r="B207" s="10"/>
      <c r="C207" s="10"/>
      <c r="D207" s="10"/>
    </row>
    <row r="208" spans="1:4" ht="15.75" thickBot="1" x14ac:dyDescent="0.3">
      <c r="A208" s="9"/>
      <c r="B208" s="10"/>
      <c r="C208" s="10"/>
      <c r="D208" s="10"/>
    </row>
    <row r="209" spans="1:4" ht="15.75" thickBot="1" x14ac:dyDescent="0.3">
      <c r="A209" s="9"/>
      <c r="B209" s="10"/>
      <c r="C209" s="10"/>
      <c r="D209" s="10"/>
    </row>
    <row r="210" spans="1:4" ht="15.75" thickBot="1" x14ac:dyDescent="0.3">
      <c r="A210" s="9"/>
      <c r="B210" s="10"/>
      <c r="C210" s="10"/>
      <c r="D210" s="10"/>
    </row>
    <row r="211" spans="1:4" ht="15.75" thickBot="1" x14ac:dyDescent="0.3">
      <c r="A211" s="9"/>
      <c r="B211" s="10"/>
      <c r="C211" s="10"/>
      <c r="D211" s="10"/>
    </row>
    <row r="212" spans="1:4" ht="15.75" thickBot="1" x14ac:dyDescent="0.3">
      <c r="A212" s="9"/>
      <c r="B212" s="10"/>
      <c r="C212" s="10"/>
      <c r="D212" s="10"/>
    </row>
    <row r="213" spans="1:4" ht="15.75" thickBot="1" x14ac:dyDescent="0.3">
      <c r="A213" s="9"/>
      <c r="B213" s="10"/>
      <c r="C213" s="10"/>
      <c r="D213" s="10"/>
    </row>
    <row r="214" spans="1:4" ht="15.75" thickBot="1" x14ac:dyDescent="0.3">
      <c r="A214" s="9"/>
      <c r="B214" s="10"/>
      <c r="C214" s="10"/>
      <c r="D214" s="10"/>
    </row>
    <row r="215" spans="1:4" ht="15.75" thickBot="1" x14ac:dyDescent="0.3">
      <c r="A215" s="9"/>
      <c r="B215" s="10"/>
      <c r="C215" s="10"/>
      <c r="D215" s="10"/>
    </row>
    <row r="216" spans="1:4" ht="15.75" thickBot="1" x14ac:dyDescent="0.3">
      <c r="A216" s="9"/>
      <c r="B216" s="10"/>
      <c r="C216" s="10"/>
      <c r="D216" s="10"/>
    </row>
    <row r="217" spans="1:4" ht="15.75" thickBot="1" x14ac:dyDescent="0.3">
      <c r="A217" s="9"/>
      <c r="B217" s="10"/>
      <c r="C217" s="10"/>
      <c r="D217" s="10"/>
    </row>
    <row r="218" spans="1:4" ht="15.75" thickBot="1" x14ac:dyDescent="0.3">
      <c r="A218" s="9"/>
      <c r="B218" s="10"/>
      <c r="C218" s="10"/>
      <c r="D218" s="10"/>
    </row>
    <row r="219" spans="1:4" ht="15.75" thickBot="1" x14ac:dyDescent="0.3">
      <c r="A219" s="9"/>
      <c r="B219" s="10"/>
      <c r="C219" s="10"/>
      <c r="D219" s="10"/>
    </row>
    <row r="220" spans="1:4" ht="15.75" thickBot="1" x14ac:dyDescent="0.3">
      <c r="A220" s="9"/>
      <c r="B220" s="10"/>
      <c r="C220" s="10"/>
      <c r="D220" s="10"/>
    </row>
    <row r="221" spans="1:4" ht="15.75" thickBot="1" x14ac:dyDescent="0.3">
      <c r="A221" s="9"/>
      <c r="B221" s="10"/>
      <c r="C221" s="10"/>
      <c r="D221" s="10"/>
    </row>
    <row r="222" spans="1:4" ht="15.75" thickBot="1" x14ac:dyDescent="0.3">
      <c r="A222" s="9"/>
      <c r="B222" s="10"/>
      <c r="C222" s="10"/>
      <c r="D222" s="10"/>
    </row>
    <row r="223" spans="1:4" ht="15.75" thickBot="1" x14ac:dyDescent="0.3">
      <c r="A223" s="9"/>
      <c r="B223" s="10"/>
      <c r="C223" s="10"/>
      <c r="D223" s="10"/>
    </row>
    <row r="224" spans="1:4" ht="15.75" thickBot="1" x14ac:dyDescent="0.3">
      <c r="A224" s="9"/>
      <c r="B224" s="10"/>
      <c r="C224" s="10"/>
      <c r="D224" s="10"/>
    </row>
    <row r="225" spans="1:4" ht="15.75" thickBot="1" x14ac:dyDescent="0.3">
      <c r="A225" s="9"/>
      <c r="B225" s="10"/>
      <c r="C225" s="10"/>
      <c r="D225" s="10"/>
    </row>
    <row r="226" spans="1:4" ht="15.75" thickBot="1" x14ac:dyDescent="0.3">
      <c r="A226" s="9"/>
      <c r="B226" s="10"/>
      <c r="C226" s="10"/>
      <c r="D226" s="10"/>
    </row>
    <row r="227" spans="1:4" ht="15.75" thickBot="1" x14ac:dyDescent="0.3">
      <c r="A227" s="9"/>
      <c r="B227" s="10"/>
      <c r="C227" s="10"/>
      <c r="D227" s="10"/>
    </row>
    <row r="228" spans="1:4" ht="15.75" thickBot="1" x14ac:dyDescent="0.3">
      <c r="A228" s="9"/>
      <c r="B228" s="10"/>
      <c r="C228" s="10"/>
      <c r="D228" s="10"/>
    </row>
    <row r="229" spans="1:4" ht="15.75" thickBot="1" x14ac:dyDescent="0.3">
      <c r="A229" s="9"/>
      <c r="B229" s="10"/>
      <c r="C229" s="10"/>
      <c r="D229" s="10"/>
    </row>
    <row r="230" spans="1:4" ht="15.75" thickBot="1" x14ac:dyDescent="0.3">
      <c r="A230" s="9"/>
      <c r="B230" s="10"/>
      <c r="C230" s="10"/>
      <c r="D230" s="10"/>
    </row>
    <row r="231" spans="1:4" ht="15.75" thickBot="1" x14ac:dyDescent="0.3">
      <c r="A231" s="9"/>
      <c r="B231" s="10"/>
      <c r="C231" s="10"/>
      <c r="D231" s="10"/>
    </row>
    <row r="232" spans="1:4" ht="15.75" thickBot="1" x14ac:dyDescent="0.3">
      <c r="A232" s="9"/>
      <c r="B232" s="10"/>
      <c r="C232" s="10"/>
      <c r="D232" s="10"/>
    </row>
    <row r="233" spans="1:4" ht="15.75" thickBot="1" x14ac:dyDescent="0.3">
      <c r="A233" s="9"/>
      <c r="B233" s="10"/>
      <c r="C233" s="10"/>
      <c r="D233" s="10"/>
    </row>
    <row r="234" spans="1:4" ht="15.75" thickBot="1" x14ac:dyDescent="0.3">
      <c r="A234" s="9"/>
      <c r="B234" s="10"/>
      <c r="C234" s="10"/>
      <c r="D234" s="10"/>
    </row>
    <row r="235" spans="1:4" ht="15.75" thickBot="1" x14ac:dyDescent="0.3">
      <c r="A235" s="9"/>
      <c r="B235" s="10"/>
      <c r="C235" s="10"/>
      <c r="D235" s="10"/>
    </row>
    <row r="236" spans="1:4" ht="15.75" thickBot="1" x14ac:dyDescent="0.3">
      <c r="A236" s="9"/>
      <c r="B236" s="10"/>
      <c r="C236" s="10"/>
      <c r="D236" s="10"/>
    </row>
    <row r="237" spans="1:4" ht="15.75" thickBot="1" x14ac:dyDescent="0.3">
      <c r="A237" s="9"/>
      <c r="B237" s="10"/>
      <c r="C237" s="10"/>
      <c r="D237" s="10"/>
    </row>
    <row r="238" spans="1:4" ht="15.75" thickBot="1" x14ac:dyDescent="0.3">
      <c r="A238" s="9"/>
      <c r="B238" s="10"/>
      <c r="C238" s="10"/>
      <c r="D238" s="10"/>
    </row>
    <row r="239" spans="1:4" ht="15.75" thickBot="1" x14ac:dyDescent="0.3">
      <c r="A239" s="9"/>
      <c r="B239" s="10"/>
      <c r="C239" s="10"/>
      <c r="D239" s="10"/>
    </row>
    <row r="240" spans="1:4" ht="15.75" thickBot="1" x14ac:dyDescent="0.3">
      <c r="A240" s="9"/>
      <c r="B240" s="10"/>
      <c r="C240" s="10"/>
      <c r="D240" s="10"/>
    </row>
    <row r="241" spans="1:4" ht="15.75" thickBot="1" x14ac:dyDescent="0.3">
      <c r="A241" s="9"/>
      <c r="B241" s="10"/>
      <c r="C241" s="10"/>
      <c r="D241" s="10"/>
    </row>
    <row r="242" spans="1:4" ht="15.75" thickBot="1" x14ac:dyDescent="0.3">
      <c r="A242" s="9"/>
      <c r="B242" s="10"/>
      <c r="C242" s="10"/>
      <c r="D242" s="10"/>
    </row>
    <row r="243" spans="1:4" ht="15.75" thickBot="1" x14ac:dyDescent="0.3">
      <c r="A243" s="9"/>
      <c r="B243" s="10"/>
      <c r="C243" s="10"/>
      <c r="D243" s="10"/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9"/>
      <c r="B245" s="10"/>
      <c r="C245" s="10"/>
      <c r="D245" s="10"/>
    </row>
    <row r="246" spans="1:4" ht="15.75" thickBot="1" x14ac:dyDescent="0.3">
      <c r="A246" s="9"/>
      <c r="B246" s="10"/>
      <c r="C246" s="10"/>
      <c r="D246" s="10"/>
    </row>
    <row r="247" spans="1:4" ht="15.75" thickBot="1" x14ac:dyDescent="0.3">
      <c r="A247" s="9"/>
      <c r="B247" s="10"/>
      <c r="C247" s="10"/>
      <c r="D247" s="10"/>
    </row>
    <row r="248" spans="1:4" ht="15.75" thickBot="1" x14ac:dyDescent="0.3">
      <c r="A248" s="9"/>
      <c r="B248" s="10"/>
      <c r="C248" s="10"/>
      <c r="D248" s="10"/>
    </row>
    <row r="249" spans="1:4" ht="15.75" thickBot="1" x14ac:dyDescent="0.3">
      <c r="A249" s="9"/>
      <c r="B249" s="10"/>
      <c r="C249" s="10"/>
      <c r="D249" s="10"/>
    </row>
    <row r="250" spans="1:4" ht="15.75" thickBot="1" x14ac:dyDescent="0.3">
      <c r="A250" s="9"/>
      <c r="B250" s="10"/>
      <c r="C250" s="10"/>
      <c r="D250" s="10"/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9"/>
      <c r="B252" s="10"/>
      <c r="C252" s="10"/>
      <c r="D252" s="10"/>
    </row>
    <row r="253" spans="1:4" ht="15.75" thickBot="1" x14ac:dyDescent="0.3">
      <c r="A253" s="9"/>
      <c r="B253" s="10"/>
      <c r="C253" s="10"/>
      <c r="D253" s="10"/>
    </row>
    <row r="254" spans="1:4" ht="15.75" thickBot="1" x14ac:dyDescent="0.3">
      <c r="A254" s="9"/>
      <c r="B254" s="10"/>
      <c r="C254" s="10"/>
      <c r="D254" s="10"/>
    </row>
    <row r="255" spans="1:4" ht="15.75" thickBot="1" x14ac:dyDescent="0.3">
      <c r="A255" s="9"/>
      <c r="B255" s="10"/>
      <c r="C255" s="10"/>
      <c r="D255" s="10"/>
    </row>
    <row r="256" spans="1:4" ht="15.75" thickBot="1" x14ac:dyDescent="0.3">
      <c r="A256" s="9"/>
      <c r="B256" s="10"/>
      <c r="C256" s="10"/>
      <c r="D256" s="10"/>
    </row>
    <row r="257" spans="1:4" ht="15.75" thickBot="1" x14ac:dyDescent="0.3">
      <c r="A257" s="9"/>
      <c r="B257" s="10"/>
      <c r="C257" s="10"/>
      <c r="D257" s="10"/>
    </row>
    <row r="258" spans="1:4" ht="15.75" thickBot="1" x14ac:dyDescent="0.3">
      <c r="A258" s="9"/>
      <c r="B258" s="10"/>
      <c r="C258" s="10"/>
      <c r="D258" s="10"/>
    </row>
    <row r="259" spans="1:4" ht="15.75" thickBot="1" x14ac:dyDescent="0.3">
      <c r="A259" s="9"/>
      <c r="B259" s="10"/>
      <c r="C259" s="10"/>
      <c r="D259" s="10"/>
    </row>
    <row r="260" spans="1:4" ht="15.75" thickBot="1" x14ac:dyDescent="0.3">
      <c r="A260" s="9"/>
      <c r="B260" s="10"/>
      <c r="C260" s="10"/>
      <c r="D260" s="10"/>
    </row>
    <row r="261" spans="1:4" ht="15.75" thickBot="1" x14ac:dyDescent="0.3">
      <c r="A261" s="9"/>
      <c r="B261" s="10"/>
      <c r="C261" s="10"/>
      <c r="D261" s="10"/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9"/>
      <c r="B263" s="10"/>
      <c r="C263" s="10"/>
      <c r="D263" s="10"/>
    </row>
    <row r="264" spans="1:4" ht="15.75" thickBot="1" x14ac:dyDescent="0.3">
      <c r="A264" s="9"/>
      <c r="B264" s="10"/>
      <c r="C264" s="10"/>
      <c r="D264" s="10"/>
    </row>
    <row r="265" spans="1:4" ht="15.75" thickBot="1" x14ac:dyDescent="0.3">
      <c r="A265" s="9"/>
      <c r="B265" s="10"/>
      <c r="C265" s="10"/>
      <c r="D265" s="10"/>
    </row>
    <row r="266" spans="1:4" ht="15.75" thickBot="1" x14ac:dyDescent="0.3">
      <c r="A266" s="9"/>
      <c r="B266" s="10"/>
      <c r="C266" s="10"/>
      <c r="D266" s="10"/>
    </row>
    <row r="267" spans="1:4" ht="15.75" thickBot="1" x14ac:dyDescent="0.3">
      <c r="A267" s="9"/>
      <c r="B267" s="10"/>
      <c r="C267" s="10"/>
      <c r="D267" s="10"/>
    </row>
    <row r="268" spans="1:4" ht="15.75" thickBot="1" x14ac:dyDescent="0.3">
      <c r="A268" s="9"/>
      <c r="B268" s="10"/>
      <c r="C268" s="10"/>
      <c r="D268" s="10"/>
    </row>
    <row r="269" spans="1:4" ht="15.75" thickBot="1" x14ac:dyDescent="0.3">
      <c r="A269" s="9"/>
      <c r="B269" s="10"/>
      <c r="C269" s="10"/>
      <c r="D269" s="10"/>
    </row>
    <row r="270" spans="1:4" ht="15.75" thickBot="1" x14ac:dyDescent="0.3">
      <c r="A270" s="9"/>
      <c r="B270" s="10"/>
      <c r="C270" s="10"/>
      <c r="D270" s="10"/>
    </row>
    <row r="271" spans="1:4" ht="15.75" thickBot="1" x14ac:dyDescent="0.3">
      <c r="A271" s="9"/>
      <c r="B271" s="10"/>
      <c r="C271" s="10"/>
      <c r="D271" s="10"/>
    </row>
    <row r="272" spans="1:4" ht="15.75" thickBot="1" x14ac:dyDescent="0.3">
      <c r="A272" s="9"/>
      <c r="B272" s="10"/>
      <c r="C272" s="10"/>
      <c r="D272" s="10"/>
    </row>
    <row r="273" spans="1:4" ht="15.75" thickBot="1" x14ac:dyDescent="0.3">
      <c r="A273" s="9"/>
      <c r="B273" s="10"/>
      <c r="C273" s="10"/>
      <c r="D273" s="10"/>
    </row>
    <row r="274" spans="1:4" ht="15.75" thickBot="1" x14ac:dyDescent="0.3">
      <c r="A274" s="9"/>
      <c r="B274" s="10"/>
      <c r="C274" s="10"/>
      <c r="D274" s="10"/>
    </row>
    <row r="275" spans="1:4" ht="15.75" thickBot="1" x14ac:dyDescent="0.3">
      <c r="A275" s="9"/>
      <c r="B275" s="10"/>
      <c r="C275" s="10"/>
      <c r="D275" s="10"/>
    </row>
    <row r="276" spans="1:4" ht="15.75" thickBot="1" x14ac:dyDescent="0.3">
      <c r="A276" s="9"/>
      <c r="B276" s="10"/>
      <c r="C276" s="10"/>
      <c r="D276" s="10"/>
    </row>
    <row r="277" spans="1:4" ht="15.75" thickBot="1" x14ac:dyDescent="0.3">
      <c r="A277" s="9"/>
      <c r="B277" s="10"/>
      <c r="C277" s="10"/>
      <c r="D277" s="10"/>
    </row>
    <row r="278" spans="1:4" ht="15.75" thickBot="1" x14ac:dyDescent="0.3">
      <c r="A278" s="9"/>
      <c r="B278" s="10"/>
      <c r="C278" s="10"/>
      <c r="D278" s="10"/>
    </row>
    <row r="279" spans="1:4" ht="15.75" thickBot="1" x14ac:dyDescent="0.3">
      <c r="A279" s="9"/>
      <c r="B279" s="10"/>
      <c r="C279" s="10"/>
      <c r="D279" s="10"/>
    </row>
    <row r="280" spans="1:4" ht="15.75" thickBot="1" x14ac:dyDescent="0.3">
      <c r="A280" s="9"/>
      <c r="B280" s="10"/>
      <c r="C280" s="10"/>
      <c r="D280" s="10"/>
    </row>
    <row r="281" spans="1:4" ht="15.75" thickBot="1" x14ac:dyDescent="0.3">
      <c r="A281" s="9"/>
      <c r="B281" s="10"/>
      <c r="C281" s="10"/>
      <c r="D281" s="10"/>
    </row>
    <row r="282" spans="1:4" ht="15.75" thickBot="1" x14ac:dyDescent="0.3">
      <c r="A282" s="9"/>
      <c r="B282" s="10"/>
      <c r="C282" s="10"/>
      <c r="D282" s="10"/>
    </row>
    <row r="283" spans="1:4" ht="15.75" thickBot="1" x14ac:dyDescent="0.3">
      <c r="A283" s="9"/>
      <c r="B283" s="10"/>
      <c r="C283" s="10"/>
      <c r="D283" s="10"/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ht="15.75" thickBot="1" x14ac:dyDescent="0.3">
      <c r="A961" s="9"/>
      <c r="B961" s="10"/>
      <c r="C961" s="10"/>
      <c r="D961" s="10"/>
    </row>
    <row r="962" spans="1:4" ht="15.75" thickBot="1" x14ac:dyDescent="0.3">
      <c r="A962" s="9"/>
      <c r="B962" s="10"/>
      <c r="C962" s="10"/>
      <c r="D962" s="10"/>
    </row>
    <row r="963" spans="1:4" ht="15.75" thickBot="1" x14ac:dyDescent="0.3">
      <c r="A963" s="9"/>
      <c r="B963" s="10"/>
      <c r="C963" s="10"/>
      <c r="D963" s="10"/>
    </row>
    <row r="964" spans="1:4" ht="15.75" thickBot="1" x14ac:dyDescent="0.3">
      <c r="A964" s="9"/>
      <c r="B964" s="10"/>
      <c r="C964" s="10"/>
      <c r="D964" s="10"/>
    </row>
    <row r="965" spans="1:4" ht="15.75" thickBot="1" x14ac:dyDescent="0.3">
      <c r="A965" s="9"/>
      <c r="B965" s="10"/>
      <c r="C965" s="10"/>
      <c r="D965" s="10"/>
    </row>
    <row r="966" spans="1:4" ht="15.75" thickBot="1" x14ac:dyDescent="0.3">
      <c r="A966" s="9"/>
      <c r="B966" s="10"/>
      <c r="C966" s="10"/>
      <c r="D966" s="10"/>
    </row>
    <row r="967" spans="1:4" ht="15.75" thickBot="1" x14ac:dyDescent="0.3">
      <c r="A967" s="9"/>
      <c r="B967" s="10"/>
      <c r="C967" s="10"/>
      <c r="D967" s="10"/>
    </row>
    <row r="968" spans="1:4" ht="15.75" thickBot="1" x14ac:dyDescent="0.3">
      <c r="A968" s="9"/>
      <c r="B968" s="10"/>
      <c r="C968" s="10"/>
      <c r="D968" s="10"/>
    </row>
    <row r="969" spans="1:4" ht="15.75" thickBot="1" x14ac:dyDescent="0.3">
      <c r="A969" s="9"/>
      <c r="B969" s="10"/>
      <c r="C969" s="10"/>
      <c r="D969" s="10"/>
    </row>
    <row r="970" spans="1:4" ht="15.75" thickBot="1" x14ac:dyDescent="0.3">
      <c r="A970" s="9"/>
      <c r="B970" s="10"/>
      <c r="C970" s="10"/>
      <c r="D970" s="10"/>
    </row>
    <row r="971" spans="1:4" ht="15.75" thickBot="1" x14ac:dyDescent="0.3">
      <c r="A971" s="9"/>
      <c r="B971" s="10"/>
      <c r="C971" s="10"/>
      <c r="D971" s="10"/>
    </row>
    <row r="972" spans="1:4" ht="15.75" thickBot="1" x14ac:dyDescent="0.3">
      <c r="A972" s="9"/>
      <c r="B972" s="10"/>
      <c r="C972" s="10"/>
      <c r="D972" s="10"/>
    </row>
    <row r="973" spans="1:4" ht="15.75" thickBot="1" x14ac:dyDescent="0.3">
      <c r="A973" s="9"/>
      <c r="B973" s="10"/>
      <c r="C973" s="10"/>
      <c r="D973" s="10"/>
    </row>
    <row r="974" spans="1:4" ht="15.75" thickBot="1" x14ac:dyDescent="0.3">
      <c r="A974" s="9"/>
      <c r="B974" s="10"/>
      <c r="C974" s="10"/>
      <c r="D974" s="10"/>
    </row>
    <row r="975" spans="1:4" ht="15.75" thickBot="1" x14ac:dyDescent="0.3">
      <c r="A975" s="9"/>
      <c r="B975" s="10"/>
      <c r="C975" s="10"/>
      <c r="D975" s="10"/>
    </row>
    <row r="976" spans="1:4" ht="15.75" thickBot="1" x14ac:dyDescent="0.3">
      <c r="A976" s="9"/>
      <c r="B976" s="10"/>
      <c r="C976" s="10"/>
      <c r="D976" s="10"/>
    </row>
    <row r="977" spans="1:4" ht="15.75" thickBot="1" x14ac:dyDescent="0.3">
      <c r="A977" s="9"/>
      <c r="B977" s="10"/>
      <c r="C977" s="10"/>
      <c r="D977" s="10"/>
    </row>
    <row r="978" spans="1:4" ht="15.75" thickBot="1" x14ac:dyDescent="0.3">
      <c r="A978" s="9"/>
      <c r="B978" s="10"/>
      <c r="C978" s="10"/>
      <c r="D978" s="10"/>
    </row>
    <row r="979" spans="1:4" ht="15.75" thickBot="1" x14ac:dyDescent="0.3">
      <c r="A979" s="9"/>
      <c r="B979" s="10"/>
      <c r="C979" s="10"/>
      <c r="D979" s="10"/>
    </row>
    <row r="980" spans="1:4" ht="15.75" thickBot="1" x14ac:dyDescent="0.3">
      <c r="A980" s="9"/>
      <c r="B980" s="10"/>
      <c r="C980" s="10"/>
      <c r="D980" s="10"/>
    </row>
    <row r="981" spans="1:4" ht="15.75" thickBot="1" x14ac:dyDescent="0.3">
      <c r="A981" s="9"/>
      <c r="B981" s="10"/>
      <c r="C981" s="10"/>
      <c r="D981" s="10"/>
    </row>
    <row r="982" spans="1:4" ht="15.75" thickBot="1" x14ac:dyDescent="0.3">
      <c r="A982" s="9"/>
      <c r="B982" s="10"/>
      <c r="C982" s="10"/>
      <c r="D982" s="10"/>
    </row>
    <row r="983" spans="1:4" ht="15.75" thickBot="1" x14ac:dyDescent="0.3">
      <c r="A983" s="9"/>
      <c r="B983" s="10"/>
      <c r="C983" s="10"/>
      <c r="D983" s="10"/>
    </row>
    <row r="984" spans="1:4" ht="15.75" thickBot="1" x14ac:dyDescent="0.3">
      <c r="A984" s="9"/>
      <c r="B984" s="10"/>
      <c r="C984" s="10"/>
      <c r="D984" s="10"/>
    </row>
    <row r="985" spans="1:4" ht="15.75" thickBot="1" x14ac:dyDescent="0.3">
      <c r="A985" s="9"/>
      <c r="B985" s="10"/>
      <c r="C985" s="10"/>
      <c r="D985" s="10"/>
    </row>
    <row r="986" spans="1:4" ht="15.75" thickBot="1" x14ac:dyDescent="0.3">
      <c r="A986" s="9"/>
      <c r="B986" s="10"/>
      <c r="C986" s="10"/>
      <c r="D986" s="10"/>
    </row>
    <row r="987" spans="1:4" ht="15.75" thickBot="1" x14ac:dyDescent="0.3">
      <c r="A987" s="9"/>
      <c r="B987" s="10"/>
      <c r="C987" s="10"/>
      <c r="D987" s="10"/>
    </row>
    <row r="988" spans="1:4" ht="15.75" thickBot="1" x14ac:dyDescent="0.3">
      <c r="A988" s="9"/>
      <c r="B988" s="10"/>
      <c r="C988" s="10"/>
      <c r="D988" s="10"/>
    </row>
    <row r="989" spans="1:4" ht="15.75" thickBot="1" x14ac:dyDescent="0.3">
      <c r="A989" s="9"/>
      <c r="B989" s="10"/>
      <c r="C989" s="10"/>
      <c r="D989" s="10"/>
    </row>
    <row r="990" spans="1:4" ht="15.75" thickBot="1" x14ac:dyDescent="0.3">
      <c r="A990" s="9"/>
      <c r="B990" s="10"/>
      <c r="C990" s="10"/>
      <c r="D990" s="10"/>
    </row>
    <row r="991" spans="1:4" ht="15.75" thickBot="1" x14ac:dyDescent="0.3">
      <c r="A991" s="9"/>
      <c r="B991" s="10"/>
      <c r="C991" s="10"/>
      <c r="D991" s="10"/>
    </row>
    <row r="992" spans="1:4" ht="15.75" thickBot="1" x14ac:dyDescent="0.3">
      <c r="A992" s="9"/>
      <c r="B992" s="10"/>
      <c r="C992" s="10"/>
      <c r="D992" s="10"/>
    </row>
    <row r="993" spans="1:4" ht="15.75" thickBot="1" x14ac:dyDescent="0.3">
      <c r="A993" s="9"/>
      <c r="B993" s="10"/>
      <c r="C993" s="10"/>
      <c r="D993" s="10"/>
    </row>
    <row r="994" spans="1:4" ht="15.75" thickBot="1" x14ac:dyDescent="0.3">
      <c r="A994" s="9"/>
      <c r="B994" s="10"/>
      <c r="C994" s="10"/>
      <c r="D994" s="10"/>
    </row>
    <row r="995" spans="1:4" ht="15.75" thickBot="1" x14ac:dyDescent="0.3">
      <c r="A995" s="9"/>
      <c r="B995" s="10"/>
      <c r="C995" s="10"/>
      <c r="D995" s="10"/>
    </row>
    <row r="996" spans="1:4" ht="15.75" thickBot="1" x14ac:dyDescent="0.3">
      <c r="A996" s="9"/>
      <c r="B996" s="10"/>
      <c r="C996" s="10"/>
      <c r="D996" s="10"/>
    </row>
    <row r="997" spans="1:4" ht="15.75" thickBot="1" x14ac:dyDescent="0.3">
      <c r="A997" s="9"/>
      <c r="B997" s="10"/>
      <c r="C997" s="10"/>
      <c r="D997" s="10"/>
    </row>
    <row r="998" spans="1:4" ht="15.75" thickBot="1" x14ac:dyDescent="0.3">
      <c r="A998" s="9"/>
      <c r="B998" s="10"/>
      <c r="C998" s="10"/>
      <c r="D998" s="10"/>
    </row>
    <row r="999" spans="1:4" ht="15.75" thickBot="1" x14ac:dyDescent="0.3">
      <c r="A999" s="9"/>
      <c r="B999" s="10"/>
      <c r="C999" s="10"/>
      <c r="D999" s="10"/>
    </row>
    <row r="1000" spans="1:4" ht="15.75" thickBot="1" x14ac:dyDescent="0.3">
      <c r="A1000" s="9"/>
      <c r="B1000" s="10"/>
      <c r="C1000" s="10"/>
      <c r="D1000" s="10"/>
    </row>
    <row r="1001" spans="1:4" ht="15.75" thickBot="1" x14ac:dyDescent="0.3">
      <c r="A1001" s="9"/>
      <c r="B1001" s="10"/>
      <c r="C1001" s="10"/>
      <c r="D1001" s="10"/>
    </row>
    <row r="1002" spans="1:4" ht="15.75" thickBot="1" x14ac:dyDescent="0.3">
      <c r="A1002" s="9"/>
      <c r="B1002" s="10"/>
      <c r="C1002" s="10"/>
      <c r="D1002" s="10"/>
    </row>
    <row r="1003" spans="1:4" ht="15.75" thickBot="1" x14ac:dyDescent="0.3">
      <c r="A1003" s="9"/>
      <c r="B1003" s="10"/>
      <c r="C1003" s="10"/>
      <c r="D1003" s="10"/>
    </row>
    <row r="1004" spans="1:4" ht="15.75" thickBot="1" x14ac:dyDescent="0.3">
      <c r="A1004" s="9"/>
      <c r="B1004" s="10"/>
      <c r="C1004" s="10"/>
      <c r="D1004" s="10"/>
    </row>
    <row r="1005" spans="1:4" ht="15.75" thickBot="1" x14ac:dyDescent="0.3">
      <c r="A1005" s="9"/>
      <c r="B1005" s="10"/>
      <c r="C1005" s="10"/>
      <c r="D1005" s="10"/>
    </row>
    <row r="1006" spans="1:4" ht="15.75" thickBot="1" x14ac:dyDescent="0.3">
      <c r="A1006" s="9"/>
      <c r="B1006" s="10"/>
      <c r="C1006" s="10"/>
      <c r="D1006" s="10"/>
    </row>
    <row r="1007" spans="1:4" ht="15.75" thickBot="1" x14ac:dyDescent="0.3">
      <c r="A1007" s="9"/>
      <c r="B1007" s="10"/>
      <c r="C1007" s="10"/>
      <c r="D1007" s="10"/>
    </row>
    <row r="1008" spans="1:4" ht="15.75" thickBot="1" x14ac:dyDescent="0.3">
      <c r="A1008" s="9"/>
      <c r="B1008" s="10"/>
      <c r="C1008" s="10"/>
      <c r="D1008" s="10"/>
    </row>
    <row r="1009" spans="1:4" ht="15.75" thickBot="1" x14ac:dyDescent="0.3">
      <c r="A1009" s="9"/>
      <c r="B1009" s="10"/>
      <c r="C1009" s="10"/>
      <c r="D1009" s="10"/>
    </row>
    <row r="1010" spans="1:4" ht="15.75" thickBot="1" x14ac:dyDescent="0.3">
      <c r="A1010" s="9"/>
      <c r="B1010" s="10"/>
      <c r="C1010" s="10"/>
      <c r="D1010" s="10"/>
    </row>
    <row r="1011" spans="1:4" ht="15.75" thickBot="1" x14ac:dyDescent="0.3">
      <c r="A1011" s="9"/>
      <c r="B1011" s="10"/>
      <c r="C1011" s="10"/>
      <c r="D1011" s="10"/>
    </row>
    <row r="1012" spans="1:4" ht="15.75" thickBot="1" x14ac:dyDescent="0.3">
      <c r="A1012" s="9"/>
      <c r="B1012" s="10"/>
      <c r="C1012" s="10"/>
      <c r="D1012" s="10"/>
    </row>
    <row r="1013" spans="1:4" ht="15.75" thickBot="1" x14ac:dyDescent="0.3">
      <c r="A1013" s="9"/>
      <c r="B1013" s="10"/>
      <c r="C1013" s="10"/>
      <c r="D1013" s="10"/>
    </row>
    <row r="1014" spans="1:4" ht="15.75" thickBot="1" x14ac:dyDescent="0.3">
      <c r="A1014" s="9"/>
      <c r="B1014" s="10"/>
      <c r="C1014" s="10"/>
      <c r="D1014" s="10"/>
    </row>
    <row r="1015" spans="1:4" ht="15.75" thickBot="1" x14ac:dyDescent="0.3">
      <c r="A1015" s="9"/>
      <c r="B1015" s="10"/>
      <c r="C1015" s="10"/>
      <c r="D1015" s="10"/>
    </row>
    <row r="1016" spans="1:4" ht="15.75" thickBot="1" x14ac:dyDescent="0.3">
      <c r="A1016" s="9"/>
      <c r="B1016" s="10"/>
      <c r="C1016" s="10"/>
      <c r="D1016" s="10"/>
    </row>
    <row r="1017" spans="1:4" ht="15.75" thickBot="1" x14ac:dyDescent="0.3">
      <c r="A1017" s="9"/>
      <c r="B1017" s="10"/>
      <c r="C1017" s="10"/>
      <c r="D1017" s="10"/>
    </row>
    <row r="1018" spans="1:4" ht="15.75" thickBot="1" x14ac:dyDescent="0.3">
      <c r="A1018" s="9"/>
      <c r="B1018" s="10"/>
      <c r="C1018" s="10"/>
      <c r="D1018" s="10"/>
    </row>
    <row r="1019" spans="1:4" ht="15.75" thickBot="1" x14ac:dyDescent="0.3">
      <c r="A1019" s="9"/>
      <c r="B1019" s="10"/>
      <c r="C1019" s="10"/>
      <c r="D1019" s="10"/>
    </row>
    <row r="1020" spans="1:4" ht="15.75" thickBot="1" x14ac:dyDescent="0.3">
      <c r="A1020" s="9"/>
      <c r="B1020" s="10"/>
      <c r="C1020" s="10"/>
      <c r="D1020" s="10"/>
    </row>
    <row r="1021" spans="1:4" ht="15.75" thickBot="1" x14ac:dyDescent="0.3">
      <c r="A1021" s="9"/>
      <c r="B1021" s="10"/>
      <c r="C1021" s="10"/>
      <c r="D1021" s="10"/>
    </row>
    <row r="1022" spans="1:4" ht="15.75" thickBot="1" x14ac:dyDescent="0.3">
      <c r="A1022" s="9"/>
      <c r="B1022" s="10"/>
      <c r="C1022" s="10"/>
      <c r="D1022" s="10"/>
    </row>
    <row r="1023" spans="1:4" ht="15.75" thickBot="1" x14ac:dyDescent="0.3">
      <c r="A1023" s="9"/>
      <c r="B1023" s="10"/>
      <c r="C1023" s="10"/>
      <c r="D1023" s="10"/>
    </row>
    <row r="1024" spans="1:4" ht="15.75" thickBot="1" x14ac:dyDescent="0.3">
      <c r="A1024" s="9"/>
      <c r="B1024" s="10"/>
      <c r="C1024" s="10"/>
      <c r="D1024" s="10"/>
    </row>
    <row r="1025" spans="1:4" ht="15.75" thickBot="1" x14ac:dyDescent="0.3">
      <c r="A1025" s="9"/>
      <c r="B1025" s="10"/>
      <c r="C1025" s="10"/>
      <c r="D1025" s="10"/>
    </row>
    <row r="1026" spans="1:4" ht="15.75" thickBot="1" x14ac:dyDescent="0.3">
      <c r="A1026" s="9"/>
      <c r="B1026" s="10"/>
      <c r="C1026" s="10"/>
      <c r="D1026" s="10"/>
    </row>
    <row r="1027" spans="1:4" ht="15.75" thickBot="1" x14ac:dyDescent="0.3">
      <c r="A1027" s="9"/>
      <c r="B1027" s="10"/>
      <c r="C1027" s="10"/>
      <c r="D1027" s="10"/>
    </row>
    <row r="1028" spans="1:4" ht="15.75" thickBot="1" x14ac:dyDescent="0.3">
      <c r="A1028" s="9"/>
      <c r="B1028" s="10"/>
      <c r="C1028" s="10"/>
      <c r="D1028" s="10"/>
    </row>
    <row r="1029" spans="1:4" ht="15.75" thickBot="1" x14ac:dyDescent="0.3">
      <c r="A1029" s="9"/>
      <c r="B1029" s="10"/>
      <c r="C1029" s="10"/>
      <c r="D1029" s="10"/>
    </row>
    <row r="1030" spans="1:4" ht="15.75" thickBot="1" x14ac:dyDescent="0.3">
      <c r="A1030" s="9"/>
      <c r="B1030" s="10"/>
      <c r="C1030" s="10"/>
      <c r="D1030" s="10"/>
    </row>
    <row r="1031" spans="1:4" ht="15.75" thickBot="1" x14ac:dyDescent="0.3">
      <c r="A1031" s="9"/>
      <c r="B1031" s="10"/>
      <c r="C1031" s="10"/>
      <c r="D1031" s="10"/>
    </row>
    <row r="1032" spans="1:4" ht="15.75" thickBot="1" x14ac:dyDescent="0.3">
      <c r="A1032" s="9"/>
      <c r="B1032" s="10"/>
      <c r="C1032" s="10"/>
      <c r="D1032" s="10"/>
    </row>
    <row r="1033" spans="1:4" ht="15.75" thickBot="1" x14ac:dyDescent="0.3">
      <c r="A1033" s="9"/>
      <c r="B1033" s="10"/>
      <c r="C1033" s="10"/>
      <c r="D1033" s="10"/>
    </row>
    <row r="1034" spans="1:4" ht="15.75" thickBot="1" x14ac:dyDescent="0.3">
      <c r="A1034" s="9"/>
      <c r="B1034" s="10"/>
      <c r="C1034" s="10"/>
      <c r="D1034" s="10"/>
    </row>
    <row r="1035" spans="1:4" ht="15.75" thickBot="1" x14ac:dyDescent="0.3">
      <c r="A1035" s="9"/>
      <c r="B1035" s="10"/>
      <c r="C1035" s="10"/>
      <c r="D1035" s="10"/>
    </row>
    <row r="1036" spans="1:4" ht="15.75" thickBot="1" x14ac:dyDescent="0.3">
      <c r="A1036" s="9"/>
      <c r="B1036" s="10"/>
      <c r="C1036" s="10"/>
      <c r="D1036" s="10"/>
    </row>
    <row r="1037" spans="1:4" ht="15.75" thickBot="1" x14ac:dyDescent="0.3">
      <c r="A1037" s="9"/>
      <c r="B1037" s="10"/>
      <c r="C1037" s="10"/>
      <c r="D1037" s="10"/>
    </row>
    <row r="1038" spans="1:4" ht="15.75" thickBot="1" x14ac:dyDescent="0.3">
      <c r="A1038" s="9"/>
      <c r="B1038" s="10"/>
      <c r="C1038" s="10"/>
      <c r="D1038" s="10"/>
    </row>
    <row r="1039" spans="1:4" ht="15.75" thickBot="1" x14ac:dyDescent="0.3">
      <c r="A1039" s="9"/>
      <c r="B1039" s="10"/>
      <c r="C1039" s="10"/>
      <c r="D1039" s="10"/>
    </row>
    <row r="1040" spans="1:4" ht="15.75" thickBot="1" x14ac:dyDescent="0.3">
      <c r="A1040" s="9"/>
      <c r="B1040" s="10"/>
      <c r="C1040" s="10"/>
      <c r="D1040" s="10"/>
    </row>
    <row r="1041" spans="1:4" ht="15.75" thickBot="1" x14ac:dyDescent="0.3">
      <c r="A1041" s="9"/>
      <c r="B1041" s="10"/>
      <c r="C1041" s="10"/>
      <c r="D1041" s="10"/>
    </row>
    <row r="1042" spans="1:4" ht="15.75" thickBot="1" x14ac:dyDescent="0.3">
      <c r="A1042" s="9"/>
      <c r="B1042" s="10"/>
      <c r="C1042" s="10"/>
      <c r="D1042" s="10"/>
    </row>
    <row r="1043" spans="1:4" ht="15.75" thickBot="1" x14ac:dyDescent="0.3">
      <c r="A1043" s="9"/>
      <c r="B1043" s="10"/>
      <c r="C1043" s="10"/>
      <c r="D1043" s="10"/>
    </row>
    <row r="1044" spans="1:4" ht="15.75" thickBot="1" x14ac:dyDescent="0.3">
      <c r="A1044" s="9"/>
      <c r="B1044" s="10"/>
      <c r="C1044" s="10"/>
      <c r="D1044" s="10"/>
    </row>
    <row r="1045" spans="1:4" ht="15.75" thickBot="1" x14ac:dyDescent="0.3">
      <c r="A1045" s="9"/>
      <c r="B1045" s="10"/>
      <c r="C1045" s="10"/>
      <c r="D1045" s="10"/>
    </row>
    <row r="1046" spans="1:4" ht="15.75" thickBot="1" x14ac:dyDescent="0.3">
      <c r="A1046" s="9"/>
      <c r="B1046" s="10"/>
      <c r="C1046" s="10"/>
      <c r="D1046" s="10"/>
    </row>
    <row r="1047" spans="1:4" ht="15.75" thickBot="1" x14ac:dyDescent="0.3">
      <c r="A1047" s="9"/>
      <c r="B1047" s="10"/>
      <c r="C1047" s="10"/>
      <c r="D1047" s="10"/>
    </row>
    <row r="1048" spans="1:4" ht="15.75" thickBot="1" x14ac:dyDescent="0.3">
      <c r="A1048" s="9"/>
      <c r="B1048" s="10"/>
      <c r="C1048" s="10"/>
      <c r="D1048" s="10"/>
    </row>
    <row r="1049" spans="1:4" ht="15.75" thickBot="1" x14ac:dyDescent="0.3">
      <c r="A1049" s="9"/>
      <c r="B1049" s="10"/>
      <c r="C1049" s="10"/>
      <c r="D1049" s="10"/>
    </row>
    <row r="1050" spans="1:4" ht="15.75" thickBot="1" x14ac:dyDescent="0.3">
      <c r="A1050" s="9"/>
      <c r="B1050" s="10"/>
      <c r="C1050" s="10"/>
      <c r="D1050" s="10"/>
    </row>
    <row r="1051" spans="1:4" ht="15.75" thickBot="1" x14ac:dyDescent="0.3">
      <c r="A1051" s="9"/>
      <c r="B1051" s="10"/>
      <c r="C1051" s="10"/>
      <c r="D1051" s="10"/>
    </row>
    <row r="1052" spans="1:4" ht="15.75" thickBot="1" x14ac:dyDescent="0.3">
      <c r="A1052" s="9"/>
      <c r="B1052" s="10"/>
      <c r="C1052" s="10"/>
      <c r="D1052" s="10"/>
    </row>
    <row r="1053" spans="1:4" ht="15.75" thickBot="1" x14ac:dyDescent="0.3">
      <c r="A1053" s="9"/>
      <c r="B1053" s="10"/>
      <c r="C1053" s="10"/>
      <c r="D1053" s="10"/>
    </row>
    <row r="1054" spans="1:4" ht="15.75" thickBot="1" x14ac:dyDescent="0.3">
      <c r="A1054" s="9"/>
      <c r="B1054" s="10"/>
      <c r="C1054" s="10"/>
      <c r="D1054" s="10"/>
    </row>
    <row r="1055" spans="1:4" ht="15.75" thickBot="1" x14ac:dyDescent="0.3">
      <c r="A1055" s="9"/>
      <c r="B1055" s="10"/>
      <c r="C1055" s="10"/>
      <c r="D1055" s="10"/>
    </row>
    <row r="1056" spans="1:4" ht="15.75" thickBot="1" x14ac:dyDescent="0.3">
      <c r="A1056" s="9"/>
      <c r="B1056" s="10"/>
      <c r="C1056" s="10"/>
      <c r="D1056" s="10"/>
    </row>
    <row r="1057" spans="1:4" ht="15.75" thickBot="1" x14ac:dyDescent="0.3">
      <c r="A1057" s="9"/>
      <c r="B1057" s="10"/>
      <c r="C1057" s="10"/>
      <c r="D1057" s="10"/>
    </row>
    <row r="1058" spans="1:4" ht="15.75" thickBot="1" x14ac:dyDescent="0.3">
      <c r="A1058" s="9"/>
      <c r="B1058" s="10"/>
      <c r="C1058" s="10"/>
      <c r="D1058" s="10"/>
    </row>
    <row r="1059" spans="1:4" ht="15.75" thickBot="1" x14ac:dyDescent="0.3">
      <c r="A1059" s="9"/>
      <c r="B1059" s="10"/>
      <c r="C1059" s="10"/>
      <c r="D1059" s="10"/>
    </row>
    <row r="1060" spans="1:4" ht="15.75" thickBot="1" x14ac:dyDescent="0.3">
      <c r="A1060" s="9"/>
      <c r="B1060" s="10"/>
      <c r="C1060" s="10"/>
      <c r="D1060" s="10"/>
    </row>
    <row r="1061" spans="1:4" ht="15.75" thickBot="1" x14ac:dyDescent="0.3">
      <c r="A1061" s="9"/>
      <c r="B1061" s="10"/>
      <c r="C1061" s="10"/>
      <c r="D1061" s="10"/>
    </row>
    <row r="1062" spans="1:4" ht="15.75" thickBot="1" x14ac:dyDescent="0.3">
      <c r="A1062" s="9"/>
      <c r="B1062" s="10"/>
      <c r="C1062" s="10"/>
      <c r="D1062" s="10"/>
    </row>
    <row r="1063" spans="1:4" ht="15.75" thickBot="1" x14ac:dyDescent="0.3">
      <c r="A1063" s="9"/>
      <c r="B1063" s="10"/>
      <c r="C1063" s="10"/>
      <c r="D1063" s="10"/>
    </row>
    <row r="1064" spans="1:4" ht="15.75" thickBot="1" x14ac:dyDescent="0.3">
      <c r="A1064" s="9"/>
      <c r="B1064" s="10"/>
      <c r="C1064" s="10"/>
      <c r="D1064" s="10"/>
    </row>
    <row r="1065" spans="1:4" ht="15.75" thickBot="1" x14ac:dyDescent="0.3">
      <c r="A1065" s="9"/>
      <c r="B1065" s="10"/>
      <c r="C1065" s="10"/>
      <c r="D1065" s="10"/>
    </row>
    <row r="1066" spans="1:4" ht="15.75" thickBot="1" x14ac:dyDescent="0.3">
      <c r="A1066" s="9"/>
      <c r="B1066" s="10"/>
      <c r="C1066" s="10"/>
      <c r="D1066" s="10"/>
    </row>
    <row r="1067" spans="1:4" ht="15.75" thickBot="1" x14ac:dyDescent="0.3">
      <c r="A1067" s="9"/>
      <c r="B1067" s="10"/>
      <c r="C1067" s="10"/>
      <c r="D1067" s="10"/>
    </row>
    <row r="1068" spans="1:4" ht="15.75" thickBot="1" x14ac:dyDescent="0.3">
      <c r="A1068" s="9"/>
      <c r="B1068" s="10"/>
      <c r="C1068" s="10"/>
      <c r="D1068" s="10"/>
    </row>
    <row r="1069" spans="1:4" ht="15.75" thickBot="1" x14ac:dyDescent="0.3">
      <c r="A1069" s="9"/>
      <c r="B1069" s="10"/>
      <c r="C1069" s="10"/>
      <c r="D1069" s="10"/>
    </row>
    <row r="1070" spans="1:4" ht="15.75" thickBot="1" x14ac:dyDescent="0.3">
      <c r="A1070" s="9"/>
      <c r="B1070" s="10"/>
      <c r="C1070" s="10"/>
      <c r="D1070" s="10"/>
    </row>
    <row r="1071" spans="1:4" ht="15.75" thickBot="1" x14ac:dyDescent="0.3">
      <c r="A1071" s="9"/>
      <c r="B1071" s="10"/>
      <c r="C1071" s="10"/>
      <c r="D1071" s="10"/>
    </row>
    <row r="1072" spans="1:4" ht="15.75" thickBot="1" x14ac:dyDescent="0.3">
      <c r="A1072" s="9"/>
      <c r="B1072" s="10"/>
      <c r="C1072" s="10"/>
      <c r="D1072" s="10"/>
    </row>
    <row r="1073" spans="1:4" ht="15.75" thickBot="1" x14ac:dyDescent="0.3">
      <c r="A1073" s="9"/>
      <c r="B1073" s="10"/>
      <c r="C1073" s="10"/>
      <c r="D1073" s="10"/>
    </row>
    <row r="1074" spans="1:4" ht="15.75" thickBot="1" x14ac:dyDescent="0.3">
      <c r="A1074" s="9"/>
      <c r="B1074" s="10"/>
      <c r="C1074" s="10"/>
      <c r="D1074" s="10"/>
    </row>
    <row r="1075" spans="1:4" ht="15.75" thickBot="1" x14ac:dyDescent="0.3">
      <c r="A1075" s="9"/>
      <c r="B1075" s="10"/>
      <c r="C1075" s="10"/>
      <c r="D1075" s="10"/>
    </row>
    <row r="1076" spans="1:4" ht="15.75" thickBot="1" x14ac:dyDescent="0.3">
      <c r="A1076" s="9"/>
      <c r="B1076" s="10"/>
      <c r="C1076" s="10"/>
      <c r="D1076" s="10"/>
    </row>
    <row r="1077" spans="1:4" ht="15.75" thickBot="1" x14ac:dyDescent="0.3">
      <c r="A1077" s="9"/>
      <c r="B1077" s="10"/>
      <c r="C1077" s="10"/>
      <c r="D1077" s="10"/>
    </row>
    <row r="1078" spans="1:4" ht="15.75" thickBot="1" x14ac:dyDescent="0.3">
      <c r="A1078" s="9"/>
      <c r="B1078" s="10"/>
      <c r="C1078" s="10"/>
      <c r="D1078" s="10"/>
    </row>
    <row r="1079" spans="1:4" ht="15.75" thickBot="1" x14ac:dyDescent="0.3">
      <c r="A1079" s="9"/>
      <c r="B1079" s="10"/>
      <c r="C1079" s="10"/>
      <c r="D1079" s="10"/>
    </row>
    <row r="1080" spans="1:4" ht="15.75" thickBot="1" x14ac:dyDescent="0.3">
      <c r="A1080" s="9"/>
      <c r="B1080" s="10"/>
      <c r="C1080" s="10"/>
      <c r="D1080" s="10"/>
    </row>
    <row r="1081" spans="1:4" ht="15.75" thickBot="1" x14ac:dyDescent="0.3">
      <c r="A1081" s="9"/>
      <c r="B1081" s="10"/>
      <c r="C1081" s="10"/>
      <c r="D1081" s="10"/>
    </row>
    <row r="1082" spans="1:4" ht="15.75" thickBot="1" x14ac:dyDescent="0.3">
      <c r="A1082" s="9"/>
      <c r="B1082" s="10"/>
      <c r="C1082" s="10"/>
      <c r="D1082" s="10"/>
    </row>
    <row r="1083" spans="1:4" ht="15.75" thickBot="1" x14ac:dyDescent="0.3">
      <c r="A1083" s="9"/>
      <c r="B1083" s="10"/>
      <c r="C1083" s="10"/>
      <c r="D1083" s="10"/>
    </row>
    <row r="1084" spans="1:4" ht="15.75" thickBot="1" x14ac:dyDescent="0.3">
      <c r="A1084" s="9"/>
      <c r="B1084" s="10"/>
      <c r="C1084" s="10"/>
      <c r="D1084" s="10"/>
    </row>
    <row r="1085" spans="1:4" ht="15.75" thickBot="1" x14ac:dyDescent="0.3">
      <c r="A1085" s="9"/>
      <c r="B1085" s="10"/>
      <c r="C1085" s="10"/>
      <c r="D1085" s="10"/>
    </row>
    <row r="1086" spans="1:4" ht="15.75" thickBot="1" x14ac:dyDescent="0.3">
      <c r="A1086" s="9"/>
      <c r="B1086" s="10"/>
      <c r="C1086" s="10"/>
      <c r="D1086" s="10"/>
    </row>
    <row r="1087" spans="1:4" ht="15.75" thickBot="1" x14ac:dyDescent="0.3">
      <c r="A1087" s="9"/>
      <c r="B1087" s="10"/>
      <c r="C1087" s="10"/>
      <c r="D1087" s="10"/>
    </row>
    <row r="1088" spans="1:4" ht="15.75" thickBot="1" x14ac:dyDescent="0.3">
      <c r="A1088" s="9"/>
      <c r="B1088" s="10"/>
      <c r="C1088" s="10"/>
      <c r="D1088" s="10"/>
    </row>
    <row r="1089" spans="1:4" ht="15.75" thickBot="1" x14ac:dyDescent="0.3">
      <c r="A1089" s="9"/>
      <c r="B1089" s="10"/>
      <c r="C1089" s="10"/>
      <c r="D1089" s="10"/>
    </row>
    <row r="1090" spans="1:4" ht="15.75" thickBot="1" x14ac:dyDescent="0.3">
      <c r="A1090" s="9"/>
      <c r="B1090" s="10"/>
      <c r="C1090" s="10"/>
      <c r="D1090" s="10"/>
    </row>
    <row r="1091" spans="1:4" ht="15.75" thickBot="1" x14ac:dyDescent="0.3">
      <c r="A1091" s="9"/>
      <c r="B1091" s="10"/>
      <c r="C1091" s="10"/>
      <c r="D1091" s="10"/>
    </row>
    <row r="1092" spans="1:4" ht="15.75" thickBot="1" x14ac:dyDescent="0.3">
      <c r="A1092" s="9"/>
      <c r="B1092" s="10"/>
      <c r="C1092" s="10"/>
      <c r="D1092" s="10"/>
    </row>
    <row r="1093" spans="1:4" ht="15.75" thickBot="1" x14ac:dyDescent="0.3">
      <c r="A1093" s="9"/>
      <c r="B1093" s="10"/>
      <c r="C1093" s="10"/>
      <c r="D1093" s="10"/>
    </row>
    <row r="1094" spans="1:4" ht="15.75" thickBot="1" x14ac:dyDescent="0.3">
      <c r="A1094" s="9"/>
      <c r="B1094" s="10"/>
      <c r="C1094" s="10"/>
      <c r="D1094" s="10"/>
    </row>
    <row r="1095" spans="1:4" ht="15.75" thickBot="1" x14ac:dyDescent="0.3">
      <c r="A1095" s="9"/>
      <c r="B1095" s="10"/>
      <c r="C1095" s="10"/>
      <c r="D1095" s="10"/>
    </row>
    <row r="1096" spans="1:4" ht="15.75" thickBot="1" x14ac:dyDescent="0.3">
      <c r="A1096" s="9"/>
      <c r="B1096" s="10"/>
      <c r="C1096" s="10"/>
      <c r="D1096" s="10"/>
    </row>
    <row r="1097" spans="1:4" ht="15.75" thickBot="1" x14ac:dyDescent="0.3">
      <c r="A1097" s="9"/>
      <c r="B1097" s="10"/>
      <c r="C1097" s="10"/>
      <c r="D1097" s="10"/>
    </row>
    <row r="1098" spans="1:4" ht="15.75" thickBot="1" x14ac:dyDescent="0.3">
      <c r="A1098" s="9"/>
      <c r="B1098" s="10"/>
      <c r="C1098" s="10"/>
      <c r="D1098" s="10"/>
    </row>
    <row r="1099" spans="1:4" ht="15.75" thickBot="1" x14ac:dyDescent="0.3">
      <c r="A1099" s="9"/>
      <c r="B1099" s="10"/>
      <c r="C1099" s="10"/>
      <c r="D1099" s="10"/>
    </row>
    <row r="1100" spans="1:4" ht="15.75" thickBot="1" x14ac:dyDescent="0.3">
      <c r="A1100" s="9"/>
      <c r="B1100" s="10"/>
      <c r="C1100" s="10"/>
      <c r="D1100" s="10"/>
    </row>
    <row r="1101" spans="1:4" ht="15.75" thickBot="1" x14ac:dyDescent="0.3">
      <c r="A1101" s="9"/>
      <c r="B1101" s="10"/>
      <c r="C1101" s="10"/>
      <c r="D1101" s="10"/>
    </row>
    <row r="1102" spans="1:4" ht="15.75" thickBot="1" x14ac:dyDescent="0.3">
      <c r="A1102" s="9"/>
      <c r="B1102" s="10"/>
      <c r="C1102" s="10"/>
      <c r="D1102" s="10"/>
    </row>
    <row r="1103" spans="1:4" ht="15.75" thickBot="1" x14ac:dyDescent="0.3">
      <c r="A1103" s="9"/>
      <c r="B1103" s="10"/>
      <c r="C1103" s="10"/>
      <c r="D1103" s="10"/>
    </row>
    <row r="1104" spans="1:4" ht="15.75" thickBot="1" x14ac:dyDescent="0.3">
      <c r="A1104" s="9"/>
      <c r="B1104" s="10"/>
      <c r="C1104" s="10"/>
      <c r="D1104" s="10"/>
    </row>
    <row r="1105" spans="1:4" ht="15.75" thickBot="1" x14ac:dyDescent="0.3">
      <c r="A1105" s="9"/>
      <c r="B1105" s="10"/>
      <c r="C1105" s="10"/>
      <c r="D1105" s="10"/>
    </row>
    <row r="1106" spans="1:4" ht="15.75" thickBot="1" x14ac:dyDescent="0.3">
      <c r="A1106" s="9"/>
      <c r="B1106" s="10"/>
      <c r="C1106" s="10"/>
      <c r="D1106" s="10"/>
    </row>
    <row r="1107" spans="1:4" ht="15.75" thickBot="1" x14ac:dyDescent="0.3">
      <c r="A1107" s="9"/>
      <c r="B1107" s="10"/>
      <c r="C1107" s="10"/>
      <c r="D1107" s="10"/>
    </row>
    <row r="1108" spans="1:4" ht="15.75" thickBot="1" x14ac:dyDescent="0.3">
      <c r="A1108" s="9"/>
      <c r="B1108" s="10"/>
      <c r="C1108" s="10"/>
      <c r="D1108" s="10"/>
    </row>
    <row r="1109" spans="1:4" ht="15.75" thickBot="1" x14ac:dyDescent="0.3">
      <c r="A1109" s="9"/>
      <c r="B1109" s="10"/>
      <c r="C1109" s="10"/>
      <c r="D1109" s="10"/>
    </row>
    <row r="1110" spans="1:4" ht="15.75" thickBot="1" x14ac:dyDescent="0.3">
      <c r="A1110" s="9"/>
      <c r="B1110" s="10"/>
      <c r="C1110" s="10"/>
      <c r="D1110" s="10"/>
    </row>
    <row r="1111" spans="1:4" ht="15.75" thickBot="1" x14ac:dyDescent="0.3">
      <c r="A1111" s="9"/>
      <c r="B1111" s="10"/>
      <c r="C1111" s="10"/>
      <c r="D1111" s="10"/>
    </row>
    <row r="1112" spans="1:4" ht="15.75" thickBot="1" x14ac:dyDescent="0.3">
      <c r="A1112" s="9"/>
      <c r="B1112" s="10"/>
      <c r="C1112" s="10"/>
      <c r="D1112" s="10"/>
    </row>
    <row r="1113" spans="1:4" ht="15.75" thickBot="1" x14ac:dyDescent="0.3">
      <c r="A1113" s="9"/>
      <c r="B1113" s="10"/>
      <c r="C1113" s="10"/>
      <c r="D1113" s="10"/>
    </row>
    <row r="1114" spans="1:4" ht="15.75" thickBot="1" x14ac:dyDescent="0.3">
      <c r="A1114" s="9"/>
      <c r="B1114" s="10"/>
      <c r="C1114" s="10"/>
      <c r="D1114" s="10"/>
    </row>
    <row r="1115" spans="1:4" ht="15.75" thickBot="1" x14ac:dyDescent="0.3">
      <c r="A1115" s="9"/>
      <c r="B1115" s="10"/>
      <c r="C1115" s="10"/>
      <c r="D1115" s="10"/>
    </row>
    <row r="1116" spans="1:4" ht="15.75" thickBot="1" x14ac:dyDescent="0.3">
      <c r="A1116" s="9"/>
      <c r="B1116" s="10"/>
      <c r="C1116" s="10"/>
      <c r="D1116" s="10"/>
    </row>
    <row r="1117" spans="1:4" ht="15.75" thickBot="1" x14ac:dyDescent="0.3">
      <c r="A1117" s="9"/>
      <c r="B1117" s="10"/>
      <c r="C1117" s="10"/>
      <c r="D1117" s="10"/>
    </row>
    <row r="1118" spans="1:4" ht="15.75" thickBot="1" x14ac:dyDescent="0.3">
      <c r="A1118" s="9"/>
      <c r="B1118" s="10"/>
      <c r="C1118" s="10"/>
      <c r="D1118" s="10"/>
    </row>
    <row r="1119" spans="1:4" ht="15.75" thickBot="1" x14ac:dyDescent="0.3">
      <c r="A1119" s="9"/>
      <c r="B1119" s="10"/>
      <c r="C1119" s="10"/>
      <c r="D1119" s="10"/>
    </row>
    <row r="1120" spans="1:4" ht="15.75" thickBot="1" x14ac:dyDescent="0.3">
      <c r="A1120" s="9"/>
      <c r="B1120" s="10"/>
      <c r="C1120" s="10"/>
      <c r="D1120" s="10"/>
    </row>
    <row r="1121" spans="1:4" ht="15.75" thickBot="1" x14ac:dyDescent="0.3">
      <c r="A1121" s="9"/>
      <c r="B1121" s="10"/>
      <c r="C1121" s="10"/>
      <c r="D1121" s="10"/>
    </row>
    <row r="1122" spans="1:4" ht="15.75" thickBot="1" x14ac:dyDescent="0.3">
      <c r="A1122" s="9"/>
      <c r="B1122" s="10"/>
      <c r="C1122" s="10"/>
      <c r="D1122" s="10"/>
    </row>
    <row r="1123" spans="1:4" ht="15.75" thickBot="1" x14ac:dyDescent="0.3">
      <c r="A1123" s="9"/>
      <c r="B1123" s="10"/>
      <c r="C1123" s="10"/>
      <c r="D1123" s="10"/>
    </row>
    <row r="1124" spans="1:4" ht="15.75" thickBot="1" x14ac:dyDescent="0.3">
      <c r="A1124" s="9"/>
      <c r="B1124" s="10"/>
      <c r="C1124" s="10"/>
      <c r="D1124" s="10"/>
    </row>
    <row r="1125" spans="1:4" ht="15.75" thickBot="1" x14ac:dyDescent="0.3">
      <c r="A1125" s="9"/>
      <c r="B1125" s="10"/>
      <c r="C1125" s="10"/>
      <c r="D1125" s="10"/>
    </row>
    <row r="1126" spans="1:4" ht="15.75" thickBot="1" x14ac:dyDescent="0.3">
      <c r="A1126" s="9"/>
      <c r="B1126" s="10"/>
      <c r="C1126" s="10"/>
      <c r="D1126" s="10"/>
    </row>
    <row r="1127" spans="1:4" ht="15.75" thickBot="1" x14ac:dyDescent="0.3">
      <c r="A1127" s="9"/>
      <c r="B1127" s="10"/>
      <c r="C1127" s="10"/>
      <c r="D1127" s="10"/>
    </row>
    <row r="1128" spans="1:4" ht="15.75" thickBot="1" x14ac:dyDescent="0.3">
      <c r="A1128" s="9"/>
      <c r="B1128" s="10"/>
      <c r="C1128" s="10"/>
      <c r="D1128" s="10"/>
    </row>
    <row r="1129" spans="1:4" ht="15.75" thickBot="1" x14ac:dyDescent="0.3">
      <c r="A1129" s="9"/>
      <c r="B1129" s="10"/>
      <c r="C1129" s="10"/>
      <c r="D1129" s="10"/>
    </row>
    <row r="1130" spans="1:4" ht="15.75" thickBot="1" x14ac:dyDescent="0.3">
      <c r="A1130" s="9"/>
      <c r="B1130" s="10"/>
      <c r="C1130" s="10"/>
      <c r="D1130" s="10"/>
    </row>
    <row r="1131" spans="1:4" ht="15.75" thickBot="1" x14ac:dyDescent="0.3">
      <c r="A1131" s="9"/>
      <c r="B1131" s="10"/>
      <c r="C1131" s="10"/>
      <c r="D1131" s="10"/>
    </row>
    <row r="1132" spans="1:4" ht="15.75" thickBot="1" x14ac:dyDescent="0.3">
      <c r="A1132" s="9"/>
      <c r="B1132" s="10"/>
      <c r="C1132" s="10"/>
      <c r="D1132" s="10"/>
    </row>
    <row r="1133" spans="1:4" ht="15.75" thickBot="1" x14ac:dyDescent="0.3">
      <c r="A1133" s="9"/>
      <c r="B1133" s="10"/>
      <c r="C1133" s="10"/>
      <c r="D1133" s="10"/>
    </row>
    <row r="1134" spans="1:4" ht="15.75" thickBot="1" x14ac:dyDescent="0.3">
      <c r="A1134" s="9"/>
      <c r="B1134" s="10"/>
      <c r="C1134" s="10"/>
      <c r="D1134" s="10"/>
    </row>
    <row r="1135" spans="1:4" ht="15.75" thickBot="1" x14ac:dyDescent="0.3">
      <c r="A1135" s="9"/>
      <c r="B1135" s="10"/>
      <c r="C1135" s="10"/>
      <c r="D1135" s="10"/>
    </row>
    <row r="1136" spans="1:4" ht="15.75" thickBot="1" x14ac:dyDescent="0.3">
      <c r="A1136" s="9"/>
      <c r="B1136" s="10"/>
      <c r="C1136" s="10"/>
      <c r="D1136" s="10"/>
    </row>
    <row r="1137" spans="1:4" ht="15.75" thickBot="1" x14ac:dyDescent="0.3">
      <c r="A1137" s="9"/>
      <c r="B1137" s="10"/>
      <c r="C1137" s="10"/>
      <c r="D1137" s="10"/>
    </row>
    <row r="1138" spans="1:4" ht="15.75" thickBot="1" x14ac:dyDescent="0.3">
      <c r="A1138" s="9"/>
      <c r="B1138" s="10"/>
      <c r="C1138" s="10"/>
      <c r="D1138" s="10"/>
    </row>
    <row r="1139" spans="1:4" ht="15.75" thickBot="1" x14ac:dyDescent="0.3">
      <c r="A1139" s="9"/>
      <c r="B1139" s="10"/>
      <c r="C1139" s="10"/>
      <c r="D1139" s="10"/>
    </row>
    <row r="1140" spans="1:4" ht="15.75" thickBot="1" x14ac:dyDescent="0.3">
      <c r="A1140" s="9"/>
      <c r="B1140" s="10"/>
      <c r="C1140" s="10"/>
      <c r="D1140" s="10"/>
    </row>
    <row r="1141" spans="1:4" ht="15.75" thickBot="1" x14ac:dyDescent="0.3">
      <c r="A1141" s="9"/>
      <c r="B1141" s="10"/>
      <c r="C1141" s="10"/>
      <c r="D1141" s="10"/>
    </row>
    <row r="1142" spans="1:4" ht="15.75" thickBot="1" x14ac:dyDescent="0.3">
      <c r="A1142" s="9"/>
      <c r="B1142" s="10"/>
      <c r="C1142" s="10"/>
      <c r="D1142" s="10"/>
    </row>
    <row r="1143" spans="1:4" ht="15.75" thickBot="1" x14ac:dyDescent="0.3">
      <c r="A1143" s="9"/>
      <c r="B1143" s="10"/>
      <c r="C1143" s="10"/>
      <c r="D1143" s="10"/>
    </row>
    <row r="1144" spans="1:4" ht="15.75" thickBot="1" x14ac:dyDescent="0.3">
      <c r="A1144" s="9"/>
      <c r="B1144" s="10"/>
      <c r="C1144" s="10"/>
      <c r="D1144" s="10"/>
    </row>
    <row r="1145" spans="1:4" ht="15.75" thickBot="1" x14ac:dyDescent="0.3">
      <c r="A1145" s="9"/>
      <c r="B1145" s="10"/>
      <c r="C1145" s="10"/>
      <c r="D1145" s="10"/>
    </row>
    <row r="1146" spans="1:4" ht="15.75" thickBot="1" x14ac:dyDescent="0.3">
      <c r="A1146" s="9"/>
      <c r="B1146" s="10"/>
      <c r="C1146" s="10"/>
      <c r="D1146" s="10"/>
    </row>
    <row r="1147" spans="1:4" ht="15.75" thickBot="1" x14ac:dyDescent="0.3">
      <c r="A1147" s="9"/>
      <c r="B1147" s="10"/>
      <c r="C1147" s="10"/>
      <c r="D1147" s="10"/>
    </row>
    <row r="1148" spans="1:4" ht="15.75" thickBot="1" x14ac:dyDescent="0.3">
      <c r="A1148" s="9"/>
      <c r="B1148" s="10"/>
      <c r="C1148" s="10"/>
      <c r="D1148" s="10"/>
    </row>
    <row r="1149" spans="1:4" ht="15.75" thickBot="1" x14ac:dyDescent="0.3">
      <c r="A1149" s="9"/>
      <c r="B1149" s="10"/>
      <c r="C1149" s="10"/>
      <c r="D1149" s="10"/>
    </row>
    <row r="1150" spans="1:4" ht="15.75" thickBot="1" x14ac:dyDescent="0.3">
      <c r="A1150" s="9"/>
      <c r="B1150" s="10"/>
      <c r="C1150" s="10"/>
      <c r="D1150" s="10"/>
    </row>
    <row r="1151" spans="1:4" ht="15.75" thickBot="1" x14ac:dyDescent="0.3">
      <c r="A1151" s="9"/>
      <c r="B1151" s="10"/>
      <c r="C1151" s="10"/>
      <c r="D1151" s="10"/>
    </row>
    <row r="1152" spans="1:4" ht="15.75" thickBot="1" x14ac:dyDescent="0.3">
      <c r="A1152" s="9"/>
      <c r="B1152" s="10"/>
      <c r="C1152" s="10"/>
      <c r="D1152" s="10"/>
    </row>
    <row r="1153" spans="1:4" ht="15.75" thickBot="1" x14ac:dyDescent="0.3">
      <c r="A1153" s="9"/>
      <c r="B1153" s="10"/>
      <c r="C1153" s="10"/>
      <c r="D1153" s="10"/>
    </row>
    <row r="1154" spans="1:4" ht="15.75" thickBot="1" x14ac:dyDescent="0.3">
      <c r="A1154" s="9"/>
      <c r="B1154" s="10"/>
      <c r="C1154" s="10"/>
      <c r="D1154" s="10"/>
    </row>
    <row r="1155" spans="1:4" ht="15.75" thickBot="1" x14ac:dyDescent="0.3">
      <c r="A1155" s="9"/>
      <c r="B1155" s="10"/>
      <c r="C1155" s="10"/>
      <c r="D1155" s="10"/>
    </row>
    <row r="1156" spans="1:4" ht="15.75" thickBot="1" x14ac:dyDescent="0.3">
      <c r="A1156" s="9"/>
      <c r="B1156" s="10"/>
      <c r="C1156" s="10"/>
      <c r="D1156" s="10"/>
    </row>
    <row r="1157" spans="1:4" ht="15.75" thickBot="1" x14ac:dyDescent="0.3">
      <c r="A1157" s="9"/>
      <c r="B1157" s="10"/>
      <c r="C1157" s="10"/>
      <c r="D1157" s="10"/>
    </row>
    <row r="1158" spans="1:4" ht="15.75" thickBot="1" x14ac:dyDescent="0.3">
      <c r="A1158" s="9"/>
      <c r="B1158" s="10"/>
      <c r="C1158" s="10"/>
      <c r="D1158" s="10"/>
    </row>
    <row r="1159" spans="1:4" ht="15.75" thickBot="1" x14ac:dyDescent="0.3">
      <c r="A1159" s="9"/>
      <c r="B1159" s="10"/>
      <c r="C1159" s="10"/>
      <c r="D1159" s="10"/>
    </row>
    <row r="1160" spans="1:4" ht="15.75" thickBot="1" x14ac:dyDescent="0.3">
      <c r="A1160" s="9"/>
      <c r="B1160" s="10"/>
      <c r="C1160" s="10"/>
      <c r="D1160" s="10"/>
    </row>
    <row r="1161" spans="1:4" ht="15.75" thickBot="1" x14ac:dyDescent="0.3">
      <c r="A1161" s="9"/>
      <c r="B1161" s="10"/>
      <c r="C1161" s="10"/>
      <c r="D1161" s="10"/>
    </row>
    <row r="1162" spans="1:4" ht="15.75" thickBot="1" x14ac:dyDescent="0.3">
      <c r="A1162" s="9"/>
      <c r="B1162" s="10"/>
      <c r="C1162" s="10"/>
      <c r="D1162" s="10"/>
    </row>
    <row r="1163" spans="1:4" ht="15.75" thickBot="1" x14ac:dyDescent="0.3">
      <c r="A1163" s="9"/>
      <c r="B1163" s="10"/>
      <c r="C1163" s="10"/>
      <c r="D1163" s="10"/>
    </row>
    <row r="1164" spans="1:4" ht="15.75" thickBot="1" x14ac:dyDescent="0.3">
      <c r="A1164" s="9"/>
      <c r="B1164" s="10"/>
      <c r="C1164" s="10"/>
      <c r="D1164" s="10"/>
    </row>
    <row r="1165" spans="1:4" ht="15.75" thickBot="1" x14ac:dyDescent="0.3">
      <c r="A1165" s="9"/>
      <c r="B1165" s="10"/>
      <c r="C1165" s="10"/>
      <c r="D1165" s="10"/>
    </row>
    <row r="1166" spans="1:4" ht="15.75" thickBot="1" x14ac:dyDescent="0.3">
      <c r="A1166" s="9"/>
      <c r="B1166" s="10"/>
      <c r="C1166" s="10"/>
      <c r="D1166" s="10"/>
    </row>
    <row r="1167" spans="1:4" ht="15.75" thickBot="1" x14ac:dyDescent="0.3">
      <c r="A1167" s="9"/>
      <c r="B1167" s="10"/>
      <c r="C1167" s="10"/>
      <c r="D1167" s="10"/>
    </row>
    <row r="1168" spans="1:4" ht="15.75" thickBot="1" x14ac:dyDescent="0.3">
      <c r="A1168" s="9"/>
      <c r="B1168" s="10"/>
      <c r="C1168" s="10"/>
      <c r="D1168" s="10"/>
    </row>
    <row r="1169" spans="1:4" ht="15.75" thickBot="1" x14ac:dyDescent="0.3">
      <c r="A1169" s="9"/>
      <c r="B1169" s="10"/>
      <c r="C1169" s="10"/>
      <c r="D1169" s="10"/>
    </row>
    <row r="1170" spans="1:4" ht="15.75" thickBot="1" x14ac:dyDescent="0.3">
      <c r="A1170" s="9"/>
      <c r="B1170" s="10"/>
      <c r="C1170" s="10"/>
      <c r="D1170" s="10"/>
    </row>
    <row r="1171" spans="1:4" ht="15.75" thickBot="1" x14ac:dyDescent="0.3">
      <c r="A1171" s="9"/>
      <c r="B1171" s="10"/>
      <c r="C1171" s="10"/>
      <c r="D1171" s="10"/>
    </row>
    <row r="1172" spans="1:4" ht="15.75" thickBot="1" x14ac:dyDescent="0.3">
      <c r="A1172" s="9"/>
      <c r="B1172" s="10"/>
      <c r="C1172" s="10"/>
      <c r="D1172" s="10"/>
    </row>
    <row r="1173" spans="1:4" ht="15.75" thickBot="1" x14ac:dyDescent="0.3">
      <c r="A1173" s="9"/>
      <c r="B1173" s="10"/>
      <c r="C1173" s="10"/>
      <c r="D1173" s="10"/>
    </row>
    <row r="1174" spans="1:4" ht="15.75" thickBot="1" x14ac:dyDescent="0.3">
      <c r="A1174" s="9"/>
      <c r="B1174" s="10"/>
      <c r="C1174" s="10"/>
      <c r="D1174" s="10"/>
    </row>
    <row r="1175" spans="1:4" ht="15.75" thickBot="1" x14ac:dyDescent="0.3">
      <c r="A1175" s="9"/>
      <c r="B1175" s="10"/>
      <c r="C1175" s="10"/>
      <c r="D1175" s="10"/>
    </row>
    <row r="1176" spans="1:4" ht="15.75" thickBot="1" x14ac:dyDescent="0.3">
      <c r="A1176" s="9"/>
      <c r="B1176" s="10"/>
      <c r="C1176" s="10"/>
      <c r="D1176" s="10"/>
    </row>
    <row r="1177" spans="1:4" ht="15.75" thickBot="1" x14ac:dyDescent="0.3">
      <c r="A1177" s="9"/>
      <c r="B1177" s="10"/>
      <c r="C1177" s="10"/>
      <c r="D1177" s="10"/>
    </row>
    <row r="1178" spans="1:4" ht="15.75" thickBot="1" x14ac:dyDescent="0.3">
      <c r="A1178" s="9"/>
      <c r="B1178" s="10"/>
      <c r="C1178" s="10"/>
      <c r="D1178" s="10"/>
    </row>
    <row r="1179" spans="1:4" ht="15.75" thickBot="1" x14ac:dyDescent="0.3">
      <c r="A1179" s="9"/>
      <c r="B1179" s="10"/>
      <c r="C1179" s="10"/>
      <c r="D1179" s="10"/>
    </row>
    <row r="1180" spans="1:4" ht="15.75" thickBot="1" x14ac:dyDescent="0.3">
      <c r="A1180" s="9"/>
      <c r="B1180" s="10"/>
      <c r="C1180" s="10"/>
      <c r="D1180" s="10"/>
    </row>
    <row r="1181" spans="1:4" ht="15.75" thickBot="1" x14ac:dyDescent="0.3">
      <c r="A1181" s="9"/>
      <c r="B1181" s="10"/>
      <c r="C1181" s="10"/>
      <c r="D1181" s="10"/>
    </row>
    <row r="1182" spans="1:4" ht="15.75" thickBot="1" x14ac:dyDescent="0.3">
      <c r="A1182" s="9"/>
      <c r="B1182" s="10"/>
      <c r="C1182" s="10"/>
      <c r="D1182" s="10"/>
    </row>
    <row r="1183" spans="1:4" ht="15.75" thickBot="1" x14ac:dyDescent="0.3">
      <c r="A1183" s="9"/>
      <c r="B1183" s="10"/>
      <c r="C1183" s="10"/>
      <c r="D1183" s="10"/>
    </row>
    <row r="1184" spans="1:4" ht="15.75" thickBot="1" x14ac:dyDescent="0.3">
      <c r="A1184" s="9"/>
      <c r="B1184" s="10"/>
      <c r="C1184" s="10"/>
      <c r="D1184" s="10"/>
    </row>
    <row r="1185" spans="1:4" ht="15.75" thickBot="1" x14ac:dyDescent="0.3">
      <c r="A1185" s="9"/>
      <c r="B1185" s="10"/>
      <c r="C1185" s="10"/>
      <c r="D1185" s="10"/>
    </row>
    <row r="1186" spans="1:4" ht="15.75" thickBot="1" x14ac:dyDescent="0.3">
      <c r="A1186" s="9"/>
      <c r="B1186" s="10"/>
      <c r="C1186" s="10"/>
      <c r="D1186" s="10"/>
    </row>
    <row r="1187" spans="1:4" ht="15.75" thickBot="1" x14ac:dyDescent="0.3">
      <c r="A1187" s="9"/>
      <c r="B1187" s="10"/>
      <c r="C1187" s="10"/>
      <c r="D1187" s="10"/>
    </row>
    <row r="1188" spans="1:4" ht="15.75" thickBot="1" x14ac:dyDescent="0.3">
      <c r="A1188" s="9"/>
      <c r="B1188" s="10"/>
      <c r="C1188" s="10"/>
      <c r="D1188" s="10"/>
    </row>
    <row r="1189" spans="1:4" ht="15.75" thickBot="1" x14ac:dyDescent="0.3">
      <c r="A1189" s="9"/>
      <c r="B1189" s="10"/>
      <c r="C1189" s="10"/>
      <c r="D1189" s="10"/>
    </row>
    <row r="1190" spans="1:4" ht="15.75" thickBot="1" x14ac:dyDescent="0.3">
      <c r="A1190" s="9"/>
      <c r="B1190" s="10"/>
      <c r="C1190" s="10"/>
      <c r="D1190" s="10"/>
    </row>
    <row r="1191" spans="1:4" ht="15.75" thickBot="1" x14ac:dyDescent="0.3">
      <c r="A1191" s="9"/>
      <c r="B1191" s="10"/>
      <c r="C1191" s="10"/>
      <c r="D1191" s="10"/>
    </row>
    <row r="1192" spans="1:4" ht="15.75" thickBot="1" x14ac:dyDescent="0.3">
      <c r="A1192" s="9"/>
      <c r="B1192" s="10"/>
      <c r="C1192" s="10"/>
      <c r="D1192" s="10"/>
    </row>
    <row r="1193" spans="1:4" ht="15.75" thickBot="1" x14ac:dyDescent="0.3">
      <c r="A1193" s="9"/>
      <c r="B1193" s="10"/>
      <c r="C1193" s="10"/>
      <c r="D1193" s="10"/>
    </row>
    <row r="1194" spans="1:4" ht="15.75" thickBot="1" x14ac:dyDescent="0.3">
      <c r="A1194" s="9"/>
      <c r="B1194" s="10"/>
      <c r="C1194" s="10"/>
      <c r="D1194" s="10"/>
    </row>
    <row r="1195" spans="1:4" ht="15.75" thickBot="1" x14ac:dyDescent="0.3">
      <c r="A1195" s="9"/>
      <c r="B1195" s="10"/>
      <c r="C1195" s="10"/>
      <c r="D1195" s="10"/>
    </row>
    <row r="1196" spans="1:4" ht="15.75" thickBot="1" x14ac:dyDescent="0.3">
      <c r="A1196" s="9"/>
      <c r="B1196" s="10"/>
      <c r="C1196" s="10"/>
      <c r="D1196" s="10"/>
    </row>
    <row r="1197" spans="1:4" ht="15.75" thickBot="1" x14ac:dyDescent="0.3">
      <c r="A1197" s="9"/>
      <c r="B1197" s="10"/>
      <c r="C1197" s="10"/>
      <c r="D1197" s="10"/>
    </row>
    <row r="1198" spans="1:4" ht="15.75" thickBot="1" x14ac:dyDescent="0.3">
      <c r="A1198" s="9"/>
      <c r="B1198" s="10"/>
      <c r="C1198" s="10"/>
      <c r="D1198" s="10"/>
    </row>
    <row r="1199" spans="1:4" ht="15.75" thickBot="1" x14ac:dyDescent="0.3">
      <c r="A1199" s="9"/>
      <c r="B1199" s="10"/>
      <c r="C1199" s="10"/>
      <c r="D1199" s="10"/>
    </row>
    <row r="1200" spans="1:4" ht="15.75" thickBot="1" x14ac:dyDescent="0.3">
      <c r="A1200" s="9"/>
      <c r="B1200" s="10"/>
      <c r="C1200" s="10"/>
      <c r="D1200" s="10"/>
    </row>
    <row r="1201" spans="1:4" ht="15.75" thickBot="1" x14ac:dyDescent="0.3">
      <c r="A1201" s="9"/>
      <c r="B1201" s="10"/>
      <c r="C1201" s="10"/>
      <c r="D1201" s="10"/>
    </row>
    <row r="1202" spans="1:4" ht="15.75" thickBot="1" x14ac:dyDescent="0.3">
      <c r="A1202" s="9"/>
      <c r="B1202" s="10"/>
      <c r="C1202" s="10"/>
      <c r="D1202" s="10"/>
    </row>
    <row r="1203" spans="1:4" ht="15.75" thickBot="1" x14ac:dyDescent="0.3">
      <c r="A1203" s="9"/>
      <c r="B1203" s="10"/>
      <c r="C1203" s="10"/>
      <c r="D1203" s="10"/>
    </row>
    <row r="1204" spans="1:4" ht="15.75" thickBot="1" x14ac:dyDescent="0.3">
      <c r="A1204" s="9"/>
      <c r="B1204" s="10"/>
      <c r="C1204" s="10"/>
      <c r="D1204" s="10"/>
    </row>
    <row r="1205" spans="1:4" ht="15.75" thickBot="1" x14ac:dyDescent="0.3">
      <c r="A1205" s="9"/>
      <c r="B1205" s="10"/>
      <c r="C1205" s="10"/>
      <c r="D1205" s="10"/>
    </row>
    <row r="1206" spans="1:4" ht="15.75" thickBot="1" x14ac:dyDescent="0.3">
      <c r="A1206" s="9"/>
      <c r="B1206" s="10"/>
      <c r="C1206" s="10"/>
      <c r="D1206" s="10"/>
    </row>
    <row r="1207" spans="1:4" ht="15.75" thickBot="1" x14ac:dyDescent="0.3">
      <c r="A1207" s="9"/>
      <c r="B1207" s="10"/>
      <c r="C1207" s="10"/>
      <c r="D1207" s="10"/>
    </row>
    <row r="1208" spans="1:4" ht="15.75" thickBot="1" x14ac:dyDescent="0.3">
      <c r="A1208" s="9"/>
      <c r="B1208" s="10"/>
      <c r="C1208" s="10"/>
      <c r="D1208" s="10"/>
    </row>
    <row r="1209" spans="1:4" ht="15.75" thickBot="1" x14ac:dyDescent="0.3">
      <c r="A1209" s="9"/>
      <c r="B1209" s="10"/>
      <c r="C1209" s="10"/>
      <c r="D1209" s="10"/>
    </row>
    <row r="1210" spans="1:4" ht="15.75" thickBot="1" x14ac:dyDescent="0.3">
      <c r="A1210" s="9"/>
      <c r="B1210" s="10"/>
      <c r="C1210" s="10"/>
      <c r="D1210" s="10"/>
    </row>
    <row r="1211" spans="1:4" ht="15.75" thickBot="1" x14ac:dyDescent="0.3">
      <c r="A1211" s="9"/>
      <c r="B1211" s="10"/>
      <c r="C1211" s="10"/>
      <c r="D1211" s="10"/>
    </row>
    <row r="1212" spans="1:4" ht="15.75" thickBot="1" x14ac:dyDescent="0.3">
      <c r="A1212" s="9"/>
      <c r="B1212" s="10"/>
      <c r="C1212" s="10"/>
      <c r="D1212" s="10"/>
    </row>
    <row r="1213" spans="1:4" ht="15.75" thickBot="1" x14ac:dyDescent="0.3">
      <c r="A1213" s="9"/>
      <c r="B1213" s="10"/>
      <c r="C1213" s="10"/>
      <c r="D1213" s="10"/>
    </row>
    <row r="1214" spans="1:4" ht="15.75" thickBot="1" x14ac:dyDescent="0.3">
      <c r="A1214" s="9"/>
      <c r="B1214" s="10"/>
      <c r="C1214" s="10"/>
      <c r="D1214" s="10"/>
    </row>
    <row r="1215" spans="1:4" ht="15.75" thickBot="1" x14ac:dyDescent="0.3">
      <c r="A1215" s="9"/>
      <c r="B1215" s="10"/>
      <c r="C1215" s="10"/>
      <c r="D1215" s="10"/>
    </row>
    <row r="1216" spans="1:4" ht="15.75" thickBot="1" x14ac:dyDescent="0.3">
      <c r="A1216" s="9"/>
      <c r="B1216" s="10"/>
      <c r="C1216" s="10"/>
      <c r="D1216" s="10"/>
    </row>
    <row r="1217" spans="1:4" ht="15.75" thickBot="1" x14ac:dyDescent="0.3">
      <c r="A1217" s="9"/>
      <c r="B1217" s="10"/>
      <c r="C1217" s="10"/>
      <c r="D1217" s="10"/>
    </row>
    <row r="1218" spans="1:4" ht="15.75" thickBot="1" x14ac:dyDescent="0.3">
      <c r="A1218" s="9"/>
      <c r="B1218" s="10"/>
      <c r="C1218" s="10"/>
      <c r="D1218" s="10"/>
    </row>
    <row r="1219" spans="1:4" x14ac:dyDescent="0.25">
      <c r="A1219" s="12"/>
      <c r="B1219" s="12"/>
      <c r="C1219" s="12"/>
      <c r="D1219" s="12"/>
    </row>
  </sheetData>
  <autoFilter ref="A41:D41" xr:uid="{C482CA06-E9F2-415E-8E1E-BF2A2C6D50B9}">
    <sortState ref="A42:D64">
      <sortCondition descending="1" ref="D41"/>
    </sortState>
  </autoFilter>
  <mergeCells count="2">
    <mergeCell ref="A1:D1"/>
    <mergeCell ref="A2:A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69E26-60D4-41F1-8D7C-4C5EC252A6D2}">
  <dimension ref="A1:D1061"/>
  <sheetViews>
    <sheetView workbookViewId="0">
      <selection activeCell="B4" sqref="B4"/>
    </sheetView>
  </sheetViews>
  <sheetFormatPr defaultRowHeight="15" x14ac:dyDescent="0.25"/>
  <cols>
    <col min="2" max="2" width="45.7109375" customWidth="1"/>
    <col min="3" max="3" width="13.28515625" customWidth="1"/>
    <col min="4" max="4" width="17.7109375" bestFit="1" customWidth="1"/>
  </cols>
  <sheetData>
    <row r="1" spans="1:4" ht="37.5" customHeight="1" thickBot="1" x14ac:dyDescent="0.3">
      <c r="A1" s="44" t="s">
        <v>1824</v>
      </c>
      <c r="B1" s="44"/>
      <c r="C1" s="44"/>
      <c r="D1" s="44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(D4+D45+D64+D91+D101+D136+D144)/7</f>
        <v>3.3518096707214355</v>
      </c>
    </row>
    <row r="4" spans="1:4" ht="15.75" thickBot="1" x14ac:dyDescent="0.3">
      <c r="A4" s="42"/>
      <c r="B4" s="5" t="s">
        <v>1817</v>
      </c>
      <c r="C4" s="5" t="s">
        <v>1656</v>
      </c>
      <c r="D4" s="20">
        <f>SUM(D5:D43)/39</f>
        <v>3.272820512820513</v>
      </c>
    </row>
    <row r="5" spans="1:4" ht="15.75" thickBot="1" x14ac:dyDescent="0.3">
      <c r="A5" s="7">
        <v>1</v>
      </c>
      <c r="B5" s="8" t="s">
        <v>1681</v>
      </c>
      <c r="C5" s="6" t="s">
        <v>1656</v>
      </c>
      <c r="D5" s="6">
        <v>5</v>
      </c>
    </row>
    <row r="6" spans="1:4" ht="15.75" thickBot="1" x14ac:dyDescent="0.3">
      <c r="A6" s="7">
        <v>2</v>
      </c>
      <c r="B6" s="8" t="s">
        <v>1672</v>
      </c>
      <c r="C6" s="6" t="s">
        <v>1656</v>
      </c>
      <c r="D6" s="6">
        <v>4.78</v>
      </c>
    </row>
    <row r="7" spans="1:4" ht="15.75" thickBot="1" x14ac:dyDescent="0.3">
      <c r="A7" s="7">
        <v>3</v>
      </c>
      <c r="B7" s="8" t="s">
        <v>1660</v>
      </c>
      <c r="C7" s="6" t="s">
        <v>1656</v>
      </c>
      <c r="D7" s="6">
        <v>4.4400000000000004</v>
      </c>
    </row>
    <row r="8" spans="1:4" ht="15.75" thickBot="1" x14ac:dyDescent="0.3">
      <c r="A8" s="7">
        <v>4</v>
      </c>
      <c r="B8" s="8" t="s">
        <v>1676</v>
      </c>
      <c r="C8" s="6" t="s">
        <v>1656</v>
      </c>
      <c r="D8" s="6">
        <v>4.33</v>
      </c>
    </row>
    <row r="9" spans="1:4" ht="15.75" thickBot="1" x14ac:dyDescent="0.3">
      <c r="A9" s="7">
        <v>5</v>
      </c>
      <c r="B9" s="8" t="s">
        <v>1661</v>
      </c>
      <c r="C9" s="6" t="s">
        <v>1656</v>
      </c>
      <c r="D9" s="6">
        <v>3.78</v>
      </c>
    </row>
    <row r="10" spans="1:4" ht="15.75" thickBot="1" x14ac:dyDescent="0.3">
      <c r="A10" s="7">
        <v>6</v>
      </c>
      <c r="B10" s="8" t="s">
        <v>1657</v>
      </c>
      <c r="C10" s="6" t="s">
        <v>1656</v>
      </c>
      <c r="D10" s="6">
        <v>3.67</v>
      </c>
    </row>
    <row r="11" spans="1:4" ht="15.75" thickBot="1" x14ac:dyDescent="0.3">
      <c r="A11" s="7">
        <v>7</v>
      </c>
      <c r="B11" s="8" t="s">
        <v>1670</v>
      </c>
      <c r="C11" s="6" t="s">
        <v>1656</v>
      </c>
      <c r="D11" s="6">
        <v>3.56</v>
      </c>
    </row>
    <row r="12" spans="1:4" ht="15.75" thickBot="1" x14ac:dyDescent="0.3">
      <c r="A12" s="7">
        <v>8</v>
      </c>
      <c r="B12" s="8" t="s">
        <v>1664</v>
      </c>
      <c r="C12" s="6" t="s">
        <v>1656</v>
      </c>
      <c r="D12" s="6">
        <v>3.44</v>
      </c>
    </row>
    <row r="13" spans="1:4" ht="15.75" thickBot="1" x14ac:dyDescent="0.3">
      <c r="A13" s="7">
        <v>9</v>
      </c>
      <c r="B13" s="8" t="s">
        <v>1668</v>
      </c>
      <c r="C13" s="6" t="s">
        <v>1656</v>
      </c>
      <c r="D13" s="6">
        <v>3.44</v>
      </c>
    </row>
    <row r="14" spans="1:4" ht="15.75" thickBot="1" x14ac:dyDescent="0.3">
      <c r="A14" s="7">
        <v>10</v>
      </c>
      <c r="B14" s="8" t="s">
        <v>1687</v>
      </c>
      <c r="C14" s="6" t="s">
        <v>1656</v>
      </c>
      <c r="D14" s="6">
        <v>3.44</v>
      </c>
    </row>
    <row r="15" spans="1:4" ht="15.75" thickBot="1" x14ac:dyDescent="0.3">
      <c r="A15" s="7">
        <v>11</v>
      </c>
      <c r="B15" s="8" t="s">
        <v>1694</v>
      </c>
      <c r="C15" s="6" t="s">
        <v>1656</v>
      </c>
      <c r="D15" s="6">
        <v>3.44</v>
      </c>
    </row>
    <row r="16" spans="1:4" ht="15.75" thickBot="1" x14ac:dyDescent="0.3">
      <c r="A16" s="7">
        <v>12</v>
      </c>
      <c r="B16" s="8" t="s">
        <v>1665</v>
      </c>
      <c r="C16" s="6" t="s">
        <v>1656</v>
      </c>
      <c r="D16" s="6">
        <v>3.33</v>
      </c>
    </row>
    <row r="17" spans="1:4" ht="15.75" thickBot="1" x14ac:dyDescent="0.3">
      <c r="A17" s="7">
        <v>13</v>
      </c>
      <c r="B17" s="8" t="s">
        <v>1667</v>
      </c>
      <c r="C17" s="6" t="s">
        <v>1656</v>
      </c>
      <c r="D17" s="6">
        <v>3.33</v>
      </c>
    </row>
    <row r="18" spans="1:4" ht="15.75" thickBot="1" x14ac:dyDescent="0.3">
      <c r="A18" s="7">
        <v>14</v>
      </c>
      <c r="B18" s="8" t="s">
        <v>1679</v>
      </c>
      <c r="C18" s="6" t="s">
        <v>1656</v>
      </c>
      <c r="D18" s="6">
        <v>3.33</v>
      </c>
    </row>
    <row r="19" spans="1:4" ht="15.75" thickBot="1" x14ac:dyDescent="0.3">
      <c r="A19" s="7">
        <v>15</v>
      </c>
      <c r="B19" s="8" t="s">
        <v>1663</v>
      </c>
      <c r="C19" s="6" t="s">
        <v>1656</v>
      </c>
      <c r="D19" s="6">
        <v>3.22</v>
      </c>
    </row>
    <row r="20" spans="1:4" ht="15.75" thickBot="1" x14ac:dyDescent="0.3">
      <c r="A20" s="7">
        <v>16</v>
      </c>
      <c r="B20" s="8" t="s">
        <v>1686</v>
      </c>
      <c r="C20" s="6" t="s">
        <v>1656</v>
      </c>
      <c r="D20" s="6">
        <v>3.22</v>
      </c>
    </row>
    <row r="21" spans="1:4" ht="15.75" thickBot="1" x14ac:dyDescent="0.3">
      <c r="A21" s="7">
        <v>17</v>
      </c>
      <c r="B21" s="8" t="s">
        <v>1688</v>
      </c>
      <c r="C21" s="6" t="s">
        <v>1656</v>
      </c>
      <c r="D21" s="6">
        <v>3.22</v>
      </c>
    </row>
    <row r="22" spans="1:4" ht="15.75" thickBot="1" x14ac:dyDescent="0.3">
      <c r="A22" s="7">
        <v>18</v>
      </c>
      <c r="B22" s="8" t="s">
        <v>1693</v>
      </c>
      <c r="C22" s="6" t="s">
        <v>1656</v>
      </c>
      <c r="D22" s="6">
        <v>3.22</v>
      </c>
    </row>
    <row r="23" spans="1:4" ht="15.75" thickBot="1" x14ac:dyDescent="0.3">
      <c r="A23" s="7">
        <v>19</v>
      </c>
      <c r="B23" s="8" t="s">
        <v>1666</v>
      </c>
      <c r="C23" s="6" t="s">
        <v>1656</v>
      </c>
      <c r="D23" s="6">
        <v>3.11</v>
      </c>
    </row>
    <row r="24" spans="1:4" ht="15.75" thickBot="1" x14ac:dyDescent="0.3">
      <c r="A24" s="7">
        <v>20</v>
      </c>
      <c r="B24" s="8" t="s">
        <v>1669</v>
      </c>
      <c r="C24" s="6" t="s">
        <v>1656</v>
      </c>
      <c r="D24" s="6">
        <v>3.11</v>
      </c>
    </row>
    <row r="25" spans="1:4" ht="15.75" thickBot="1" x14ac:dyDescent="0.3">
      <c r="A25" s="7">
        <v>21</v>
      </c>
      <c r="B25" s="8" t="s">
        <v>1677</v>
      </c>
      <c r="C25" s="6" t="s">
        <v>1656</v>
      </c>
      <c r="D25" s="6">
        <v>3.11</v>
      </c>
    </row>
    <row r="26" spans="1:4" ht="15.75" thickBot="1" x14ac:dyDescent="0.3">
      <c r="A26" s="7">
        <v>22</v>
      </c>
      <c r="B26" s="8" t="s">
        <v>1689</v>
      </c>
      <c r="C26" s="6" t="s">
        <v>1656</v>
      </c>
      <c r="D26" s="6">
        <v>3.11</v>
      </c>
    </row>
    <row r="27" spans="1:4" ht="15.75" thickBot="1" x14ac:dyDescent="0.3">
      <c r="A27" s="7">
        <v>23</v>
      </c>
      <c r="B27" s="8" t="s">
        <v>1690</v>
      </c>
      <c r="C27" s="6" t="s">
        <v>1656</v>
      </c>
      <c r="D27" s="6">
        <v>3.11</v>
      </c>
    </row>
    <row r="28" spans="1:4" ht="15.75" thickBot="1" x14ac:dyDescent="0.3">
      <c r="A28" s="7">
        <v>24</v>
      </c>
      <c r="B28" s="8" t="s">
        <v>1658</v>
      </c>
      <c r="C28" s="6" t="s">
        <v>1656</v>
      </c>
      <c r="D28" s="6">
        <v>3</v>
      </c>
    </row>
    <row r="29" spans="1:4" ht="15.75" thickBot="1" x14ac:dyDescent="0.3">
      <c r="A29" s="7">
        <v>25</v>
      </c>
      <c r="B29" s="8" t="s">
        <v>1659</v>
      </c>
      <c r="C29" s="6" t="s">
        <v>1656</v>
      </c>
      <c r="D29" s="6">
        <v>3</v>
      </c>
    </row>
    <row r="30" spans="1:4" ht="15.75" thickBot="1" x14ac:dyDescent="0.3">
      <c r="A30" s="7">
        <v>26</v>
      </c>
      <c r="B30" s="8" t="s">
        <v>1673</v>
      </c>
      <c r="C30" s="6" t="s">
        <v>1656</v>
      </c>
      <c r="D30" s="6">
        <v>3</v>
      </c>
    </row>
    <row r="31" spans="1:4" ht="15.75" thickBot="1" x14ac:dyDescent="0.3">
      <c r="A31" s="7">
        <v>27</v>
      </c>
      <c r="B31" s="8" t="s">
        <v>1680</v>
      </c>
      <c r="C31" s="6" t="s">
        <v>1656</v>
      </c>
      <c r="D31" s="6">
        <v>3</v>
      </c>
    </row>
    <row r="32" spans="1:4" ht="15.75" thickBot="1" x14ac:dyDescent="0.3">
      <c r="A32" s="7">
        <v>28</v>
      </c>
      <c r="B32" s="8" t="s">
        <v>1683</v>
      </c>
      <c r="C32" s="6" t="s">
        <v>1656</v>
      </c>
      <c r="D32" s="6">
        <v>3</v>
      </c>
    </row>
    <row r="33" spans="1:4" ht="15.75" thickBot="1" x14ac:dyDescent="0.3">
      <c r="A33" s="7">
        <v>29</v>
      </c>
      <c r="B33" s="8" t="s">
        <v>1684</v>
      </c>
      <c r="C33" s="6" t="s">
        <v>1656</v>
      </c>
      <c r="D33" s="6">
        <v>3</v>
      </c>
    </row>
    <row r="34" spans="1:4" ht="15.75" thickBot="1" x14ac:dyDescent="0.3">
      <c r="A34" s="7">
        <v>30</v>
      </c>
      <c r="B34" s="8" t="s">
        <v>1691</v>
      </c>
      <c r="C34" s="6" t="s">
        <v>1656</v>
      </c>
      <c r="D34" s="6">
        <v>3</v>
      </c>
    </row>
    <row r="35" spans="1:4" ht="15.75" thickBot="1" x14ac:dyDescent="0.3">
      <c r="A35" s="7">
        <v>31</v>
      </c>
      <c r="B35" s="8" t="s">
        <v>1692</v>
      </c>
      <c r="C35" s="6" t="s">
        <v>1656</v>
      </c>
      <c r="D35" s="6">
        <v>3</v>
      </c>
    </row>
    <row r="36" spans="1:4" ht="15.75" thickBot="1" x14ac:dyDescent="0.3">
      <c r="A36" s="7">
        <v>32</v>
      </c>
      <c r="B36" s="35" t="s">
        <v>1695</v>
      </c>
      <c r="C36" s="6" t="s">
        <v>1656</v>
      </c>
      <c r="D36" s="6">
        <v>3</v>
      </c>
    </row>
    <row r="37" spans="1:4" ht="15.75" thickBot="1" x14ac:dyDescent="0.3">
      <c r="A37" s="7">
        <v>33</v>
      </c>
      <c r="B37" s="8" t="s">
        <v>1675</v>
      </c>
      <c r="C37" s="6" t="s">
        <v>1656</v>
      </c>
      <c r="D37" s="6">
        <v>2.89</v>
      </c>
    </row>
    <row r="38" spans="1:4" ht="15.75" thickBot="1" x14ac:dyDescent="0.3">
      <c r="A38" s="7">
        <v>34</v>
      </c>
      <c r="B38" s="8" t="s">
        <v>1685</v>
      </c>
      <c r="C38" s="6" t="s">
        <v>1656</v>
      </c>
      <c r="D38" s="6">
        <v>2.89</v>
      </c>
    </row>
    <row r="39" spans="1:4" ht="15.75" thickBot="1" x14ac:dyDescent="0.3">
      <c r="A39" s="7">
        <v>35</v>
      </c>
      <c r="B39" s="8" t="s">
        <v>1671</v>
      </c>
      <c r="C39" s="6" t="s">
        <v>1656</v>
      </c>
      <c r="D39" s="6">
        <v>2.78</v>
      </c>
    </row>
    <row r="40" spans="1:4" ht="15.75" thickBot="1" x14ac:dyDescent="0.3">
      <c r="A40" s="7">
        <v>36</v>
      </c>
      <c r="B40" s="8" t="s">
        <v>1682</v>
      </c>
      <c r="C40" s="6" t="s">
        <v>1656</v>
      </c>
      <c r="D40" s="6">
        <v>2.78</v>
      </c>
    </row>
    <row r="41" spans="1:4" ht="15.75" thickBot="1" x14ac:dyDescent="0.3">
      <c r="A41" s="7">
        <v>37</v>
      </c>
      <c r="B41" s="8" t="s">
        <v>1678</v>
      </c>
      <c r="C41" s="6" t="s">
        <v>1656</v>
      </c>
      <c r="D41" s="6">
        <v>2.67</v>
      </c>
    </row>
    <row r="42" spans="1:4" ht="15.75" thickBot="1" x14ac:dyDescent="0.3">
      <c r="A42" s="7">
        <v>38</v>
      </c>
      <c r="B42" s="8" t="s">
        <v>1674</v>
      </c>
      <c r="C42" s="6" t="s">
        <v>1656</v>
      </c>
      <c r="D42" s="6">
        <v>2.56</v>
      </c>
    </row>
    <row r="43" spans="1:4" ht="15.75" thickBot="1" x14ac:dyDescent="0.3">
      <c r="A43" s="7">
        <v>39</v>
      </c>
      <c r="B43" s="8" t="s">
        <v>1662</v>
      </c>
      <c r="C43" s="6" t="s">
        <v>1656</v>
      </c>
      <c r="D43" s="6">
        <v>2.33</v>
      </c>
    </row>
    <row r="44" spans="1:4" ht="15.75" thickBot="1" x14ac:dyDescent="0.3">
      <c r="A44" s="9"/>
      <c r="B44" s="10"/>
      <c r="C44" s="10"/>
      <c r="D44" s="10"/>
    </row>
    <row r="45" spans="1:4" ht="15.75" thickBot="1" x14ac:dyDescent="0.3">
      <c r="A45" s="4" t="s">
        <v>2</v>
      </c>
      <c r="B45" s="11" t="s">
        <v>3</v>
      </c>
      <c r="C45" s="5" t="s">
        <v>1696</v>
      </c>
      <c r="D45" s="20">
        <f>SUM(D46:D62)/17</f>
        <v>3.0882352941176472</v>
      </c>
    </row>
    <row r="46" spans="1:4" ht="15.75" thickBot="1" x14ac:dyDescent="0.3">
      <c r="A46" s="7">
        <v>1</v>
      </c>
      <c r="B46" s="8" t="s">
        <v>1712</v>
      </c>
      <c r="C46" s="6" t="s">
        <v>1696</v>
      </c>
      <c r="D46" s="6">
        <v>4.0999999999999996</v>
      </c>
    </row>
    <row r="47" spans="1:4" ht="15.75" thickBot="1" x14ac:dyDescent="0.3">
      <c r="A47" s="7">
        <v>2</v>
      </c>
      <c r="B47" s="8" t="s">
        <v>1697</v>
      </c>
      <c r="C47" s="6" t="s">
        <v>1696</v>
      </c>
      <c r="D47" s="6">
        <v>3.7</v>
      </c>
    </row>
    <row r="48" spans="1:4" ht="15.75" thickBot="1" x14ac:dyDescent="0.3">
      <c r="A48" s="7">
        <v>3</v>
      </c>
      <c r="B48" s="8" t="s">
        <v>1698</v>
      </c>
      <c r="C48" s="6" t="s">
        <v>1696</v>
      </c>
      <c r="D48" s="6">
        <v>3.6</v>
      </c>
    </row>
    <row r="49" spans="1:4" ht="15.75" thickBot="1" x14ac:dyDescent="0.3">
      <c r="A49" s="7">
        <v>4</v>
      </c>
      <c r="B49" s="8" t="s">
        <v>1711</v>
      </c>
      <c r="C49" s="6" t="s">
        <v>1696</v>
      </c>
      <c r="D49" s="6">
        <v>3.6</v>
      </c>
    </row>
    <row r="50" spans="1:4" ht="15.75" thickBot="1" x14ac:dyDescent="0.3">
      <c r="A50" s="7">
        <v>5</v>
      </c>
      <c r="B50" s="8" t="s">
        <v>1701</v>
      </c>
      <c r="C50" s="6" t="s">
        <v>1696</v>
      </c>
      <c r="D50" s="6">
        <v>3.3</v>
      </c>
    </row>
    <row r="51" spans="1:4" ht="15.75" thickBot="1" x14ac:dyDescent="0.3">
      <c r="A51" s="7">
        <v>6</v>
      </c>
      <c r="B51" s="8" t="s">
        <v>1705</v>
      </c>
      <c r="C51" s="6" t="s">
        <v>1696</v>
      </c>
      <c r="D51" s="6">
        <v>3.3</v>
      </c>
    </row>
    <row r="52" spans="1:4" ht="15.75" thickBot="1" x14ac:dyDescent="0.3">
      <c r="A52" s="7">
        <v>7</v>
      </c>
      <c r="B52" s="8" t="s">
        <v>1699</v>
      </c>
      <c r="C52" s="6" t="s">
        <v>1696</v>
      </c>
      <c r="D52" s="6">
        <v>3.2</v>
      </c>
    </row>
    <row r="53" spans="1:4" ht="15.75" thickBot="1" x14ac:dyDescent="0.3">
      <c r="A53" s="7">
        <v>8</v>
      </c>
      <c r="B53" s="8" t="s">
        <v>1700</v>
      </c>
      <c r="C53" s="6" t="s">
        <v>1696</v>
      </c>
      <c r="D53" s="6">
        <v>3.2</v>
      </c>
    </row>
    <row r="54" spans="1:4" ht="15.75" thickBot="1" x14ac:dyDescent="0.3">
      <c r="A54" s="7">
        <v>9</v>
      </c>
      <c r="B54" s="8" t="s">
        <v>1703</v>
      </c>
      <c r="C54" s="6" t="s">
        <v>1696</v>
      </c>
      <c r="D54" s="6">
        <v>3.2</v>
      </c>
    </row>
    <row r="55" spans="1:4" ht="15.75" thickBot="1" x14ac:dyDescent="0.3">
      <c r="A55" s="7">
        <v>10</v>
      </c>
      <c r="B55" s="8" t="s">
        <v>1708</v>
      </c>
      <c r="C55" s="6" t="s">
        <v>1696</v>
      </c>
      <c r="D55" s="6">
        <v>3.2</v>
      </c>
    </row>
    <row r="56" spans="1:4" ht="15.75" thickBot="1" x14ac:dyDescent="0.3">
      <c r="A56" s="7">
        <v>11</v>
      </c>
      <c r="B56" s="8" t="s">
        <v>1713</v>
      </c>
      <c r="C56" s="6" t="s">
        <v>1696</v>
      </c>
      <c r="D56" s="6">
        <v>3.2</v>
      </c>
    </row>
    <row r="57" spans="1:4" ht="15.75" thickBot="1" x14ac:dyDescent="0.3">
      <c r="A57" s="7">
        <v>12</v>
      </c>
      <c r="B57" s="8" t="s">
        <v>1706</v>
      </c>
      <c r="C57" s="6" t="s">
        <v>1696</v>
      </c>
      <c r="D57" s="6">
        <v>3</v>
      </c>
    </row>
    <row r="58" spans="1:4" ht="15.75" thickBot="1" x14ac:dyDescent="0.3">
      <c r="A58" s="7">
        <v>13</v>
      </c>
      <c r="B58" s="8" t="s">
        <v>1707</v>
      </c>
      <c r="C58" s="6" t="s">
        <v>1696</v>
      </c>
      <c r="D58" s="6">
        <v>3</v>
      </c>
    </row>
    <row r="59" spans="1:4" ht="15.75" thickBot="1" x14ac:dyDescent="0.3">
      <c r="A59" s="7">
        <v>14</v>
      </c>
      <c r="B59" s="8" t="s">
        <v>1702</v>
      </c>
      <c r="C59" s="6" t="s">
        <v>1696</v>
      </c>
      <c r="D59" s="6">
        <v>2.5</v>
      </c>
    </row>
    <row r="60" spans="1:4" ht="15.75" thickBot="1" x14ac:dyDescent="0.3">
      <c r="A60" s="7">
        <v>15</v>
      </c>
      <c r="B60" s="8" t="s">
        <v>1704</v>
      </c>
      <c r="C60" s="6" t="s">
        <v>1696</v>
      </c>
      <c r="D60" s="6">
        <v>2.4</v>
      </c>
    </row>
    <row r="61" spans="1:4" ht="15.75" thickBot="1" x14ac:dyDescent="0.3">
      <c r="A61" s="7">
        <v>16</v>
      </c>
      <c r="B61" s="8" t="s">
        <v>1709</v>
      </c>
      <c r="C61" s="6" t="s">
        <v>1696</v>
      </c>
      <c r="D61" s="6">
        <v>2</v>
      </c>
    </row>
    <row r="62" spans="1:4" ht="15.75" thickBot="1" x14ac:dyDescent="0.3">
      <c r="A62" s="7">
        <v>17</v>
      </c>
      <c r="B62" s="8" t="s">
        <v>1710</v>
      </c>
      <c r="C62" s="6" t="s">
        <v>1696</v>
      </c>
      <c r="D62" s="6">
        <v>2</v>
      </c>
    </row>
    <row r="63" spans="1:4" ht="15.75" thickBot="1" x14ac:dyDescent="0.3">
      <c r="A63" s="9"/>
      <c r="B63" s="10"/>
      <c r="C63" s="10"/>
      <c r="D63" s="10"/>
    </row>
    <row r="64" spans="1:4" ht="15.75" thickBot="1" x14ac:dyDescent="0.3">
      <c r="A64" s="4" t="s">
        <v>2</v>
      </c>
      <c r="B64" s="11" t="s">
        <v>3</v>
      </c>
      <c r="C64" s="5" t="s">
        <v>1714</v>
      </c>
      <c r="D64" s="20">
        <f>SUM(D65:D89)/25</f>
        <v>3.1960000000000002</v>
      </c>
    </row>
    <row r="65" spans="1:4" ht="15.75" thickBot="1" x14ac:dyDescent="0.3">
      <c r="A65" s="7">
        <v>1</v>
      </c>
      <c r="B65" s="8" t="s">
        <v>1721</v>
      </c>
      <c r="C65" s="6" t="s">
        <v>1714</v>
      </c>
      <c r="D65" s="6">
        <v>4.7</v>
      </c>
    </row>
    <row r="66" spans="1:4" ht="15.75" thickBot="1" x14ac:dyDescent="0.3">
      <c r="A66" s="7">
        <v>2</v>
      </c>
      <c r="B66" s="8" t="s">
        <v>1722</v>
      </c>
      <c r="C66" s="6" t="s">
        <v>1714</v>
      </c>
      <c r="D66" s="6">
        <v>4.7</v>
      </c>
    </row>
    <row r="67" spans="1:4" ht="15.75" thickBot="1" x14ac:dyDescent="0.3">
      <c r="A67" s="7">
        <v>3</v>
      </c>
      <c r="B67" s="8" t="s">
        <v>1726</v>
      </c>
      <c r="C67" s="6" t="s">
        <v>1714</v>
      </c>
      <c r="D67" s="6">
        <v>3.6</v>
      </c>
    </row>
    <row r="68" spans="1:4" ht="15.75" thickBot="1" x14ac:dyDescent="0.3">
      <c r="A68" s="7">
        <v>4</v>
      </c>
      <c r="B68" s="35" t="s">
        <v>1732</v>
      </c>
      <c r="C68" s="6" t="s">
        <v>1714</v>
      </c>
      <c r="D68" s="6">
        <v>3.6</v>
      </c>
    </row>
    <row r="69" spans="1:4" ht="15.75" thickBot="1" x14ac:dyDescent="0.3">
      <c r="A69" s="7">
        <v>5</v>
      </c>
      <c r="B69" s="8" t="s">
        <v>1718</v>
      </c>
      <c r="C69" s="6" t="s">
        <v>1714</v>
      </c>
      <c r="D69" s="6">
        <v>3.5</v>
      </c>
    </row>
    <row r="70" spans="1:4" ht="15.75" thickBot="1" x14ac:dyDescent="0.3">
      <c r="A70" s="7">
        <v>6</v>
      </c>
      <c r="B70" s="8" t="s">
        <v>1719</v>
      </c>
      <c r="C70" s="6" t="s">
        <v>1714</v>
      </c>
      <c r="D70" s="6">
        <v>3.5</v>
      </c>
    </row>
    <row r="71" spans="1:4" ht="15.75" thickBot="1" x14ac:dyDescent="0.3">
      <c r="A71" s="7">
        <v>7</v>
      </c>
      <c r="B71" s="8" t="s">
        <v>1724</v>
      </c>
      <c r="C71" s="6" t="s">
        <v>1714</v>
      </c>
      <c r="D71" s="6">
        <v>3.5</v>
      </c>
    </row>
    <row r="72" spans="1:4" ht="15.75" thickBot="1" x14ac:dyDescent="0.3">
      <c r="A72" s="7">
        <v>8</v>
      </c>
      <c r="B72" s="35" t="s">
        <v>1736</v>
      </c>
      <c r="C72" s="6" t="s">
        <v>1714</v>
      </c>
      <c r="D72" s="6">
        <v>3.5</v>
      </c>
    </row>
    <row r="73" spans="1:4" ht="15.75" thickBot="1" x14ac:dyDescent="0.3">
      <c r="A73" s="7">
        <v>9</v>
      </c>
      <c r="B73" s="35" t="s">
        <v>1739</v>
      </c>
      <c r="C73" s="6" t="s">
        <v>1714</v>
      </c>
      <c r="D73" s="6">
        <v>3.5</v>
      </c>
    </row>
    <row r="74" spans="1:4" ht="15.75" thickBot="1" x14ac:dyDescent="0.3">
      <c r="A74" s="7">
        <v>10</v>
      </c>
      <c r="B74" s="8" t="s">
        <v>1727</v>
      </c>
      <c r="C74" s="6" t="s">
        <v>1714</v>
      </c>
      <c r="D74" s="6">
        <v>3.4</v>
      </c>
    </row>
    <row r="75" spans="1:4" ht="15.75" thickBot="1" x14ac:dyDescent="0.3">
      <c r="A75" s="7">
        <v>11</v>
      </c>
      <c r="B75" s="8" t="s">
        <v>1728</v>
      </c>
      <c r="C75" s="6" t="s">
        <v>1714</v>
      </c>
      <c r="D75" s="6">
        <v>3.4</v>
      </c>
    </row>
    <row r="76" spans="1:4" ht="15.75" thickBot="1" x14ac:dyDescent="0.3">
      <c r="A76" s="7">
        <v>12</v>
      </c>
      <c r="B76" s="8" t="s">
        <v>1729</v>
      </c>
      <c r="C76" s="6" t="s">
        <v>1714</v>
      </c>
      <c r="D76" s="6">
        <v>3.4</v>
      </c>
    </row>
    <row r="77" spans="1:4" ht="15.75" thickBot="1" x14ac:dyDescent="0.3">
      <c r="A77" s="7">
        <v>13</v>
      </c>
      <c r="B77" s="35" t="s">
        <v>1733</v>
      </c>
      <c r="C77" s="6" t="s">
        <v>1714</v>
      </c>
      <c r="D77" s="6">
        <v>3.4</v>
      </c>
    </row>
    <row r="78" spans="1:4" ht="15.75" thickBot="1" x14ac:dyDescent="0.3">
      <c r="A78" s="7">
        <v>14</v>
      </c>
      <c r="B78" s="35" t="s">
        <v>1735</v>
      </c>
      <c r="C78" s="6" t="s">
        <v>1714</v>
      </c>
      <c r="D78" s="6">
        <v>3.4</v>
      </c>
    </row>
    <row r="79" spans="1:4" ht="15.75" thickBot="1" x14ac:dyDescent="0.3">
      <c r="A79" s="7">
        <v>15</v>
      </c>
      <c r="B79" s="8" t="s">
        <v>1723</v>
      </c>
      <c r="C79" s="6" t="s">
        <v>1714</v>
      </c>
      <c r="D79" s="6">
        <v>3.3</v>
      </c>
    </row>
    <row r="80" spans="1:4" ht="15.75" thickBot="1" x14ac:dyDescent="0.3">
      <c r="A80" s="7">
        <v>16</v>
      </c>
      <c r="B80" s="35" t="s">
        <v>1731</v>
      </c>
      <c r="C80" s="6" t="s">
        <v>1714</v>
      </c>
      <c r="D80" s="6">
        <v>3.2</v>
      </c>
    </row>
    <row r="81" spans="1:4" ht="15.75" thickBot="1" x14ac:dyDescent="0.3">
      <c r="A81" s="7">
        <v>17</v>
      </c>
      <c r="B81" s="35" t="s">
        <v>1734</v>
      </c>
      <c r="C81" s="6" t="s">
        <v>1714</v>
      </c>
      <c r="D81" s="6">
        <v>2.9</v>
      </c>
    </row>
    <row r="82" spans="1:4" ht="15.75" thickBot="1" x14ac:dyDescent="0.3">
      <c r="A82" s="7">
        <v>18</v>
      </c>
      <c r="B82" s="35" t="s">
        <v>1737</v>
      </c>
      <c r="C82" s="6" t="s">
        <v>1714</v>
      </c>
      <c r="D82" s="6">
        <v>2.9</v>
      </c>
    </row>
    <row r="83" spans="1:4" ht="15.75" thickBot="1" x14ac:dyDescent="0.3">
      <c r="A83" s="7">
        <v>19</v>
      </c>
      <c r="B83" s="8" t="s">
        <v>1715</v>
      </c>
      <c r="C83" s="6" t="s">
        <v>1714</v>
      </c>
      <c r="D83" s="6">
        <v>2.7</v>
      </c>
    </row>
    <row r="84" spans="1:4" ht="15.75" thickBot="1" x14ac:dyDescent="0.3">
      <c r="A84" s="7">
        <v>20</v>
      </c>
      <c r="B84" s="8" t="s">
        <v>1716</v>
      </c>
      <c r="C84" s="6" t="s">
        <v>1714</v>
      </c>
      <c r="D84" s="6">
        <v>2.7</v>
      </c>
    </row>
    <row r="85" spans="1:4" ht="15.75" thickBot="1" x14ac:dyDescent="0.3">
      <c r="A85" s="7">
        <v>21</v>
      </c>
      <c r="B85" s="8" t="s">
        <v>1725</v>
      </c>
      <c r="C85" s="6" t="s">
        <v>1714</v>
      </c>
      <c r="D85" s="6">
        <v>2.5</v>
      </c>
    </row>
    <row r="86" spans="1:4" ht="15.75" thickBot="1" x14ac:dyDescent="0.3">
      <c r="A86" s="7">
        <v>22</v>
      </c>
      <c r="B86" s="35" t="s">
        <v>1738</v>
      </c>
      <c r="C86" s="6" t="s">
        <v>1714</v>
      </c>
      <c r="D86" s="6">
        <v>2.4</v>
      </c>
    </row>
    <row r="87" spans="1:4" ht="15.75" thickBot="1" x14ac:dyDescent="0.3">
      <c r="A87" s="7">
        <v>23</v>
      </c>
      <c r="B87" s="8" t="s">
        <v>1730</v>
      </c>
      <c r="C87" s="6" t="s">
        <v>1714</v>
      </c>
      <c r="D87" s="6">
        <v>2.2000000000000002</v>
      </c>
    </row>
    <row r="88" spans="1:4" ht="15.75" thickBot="1" x14ac:dyDescent="0.3">
      <c r="A88" s="7">
        <v>24</v>
      </c>
      <c r="B88" s="8" t="s">
        <v>1717</v>
      </c>
      <c r="C88" s="6" t="s">
        <v>1714</v>
      </c>
      <c r="D88" s="6">
        <v>2</v>
      </c>
    </row>
    <row r="89" spans="1:4" ht="15.75" thickBot="1" x14ac:dyDescent="0.3">
      <c r="A89" s="7">
        <v>25</v>
      </c>
      <c r="B89" s="8" t="s">
        <v>1720</v>
      </c>
      <c r="C89" s="6" t="s">
        <v>1714</v>
      </c>
      <c r="D89" s="6">
        <v>2</v>
      </c>
    </row>
    <row r="90" spans="1:4" ht="15.75" thickBot="1" x14ac:dyDescent="0.3">
      <c r="A90" s="9"/>
      <c r="B90" s="10"/>
      <c r="C90" s="10"/>
      <c r="D90" s="10"/>
    </row>
    <row r="91" spans="1:4" ht="15.75" thickBot="1" x14ac:dyDescent="0.3">
      <c r="A91" s="4" t="s">
        <v>2</v>
      </c>
      <c r="B91" s="5" t="s">
        <v>3</v>
      </c>
      <c r="C91" s="5" t="s">
        <v>1740</v>
      </c>
      <c r="D91" s="20">
        <f>SUM(D92:D99)/8</f>
        <v>3.5274999999999999</v>
      </c>
    </row>
    <row r="92" spans="1:4" ht="15.75" thickBot="1" x14ac:dyDescent="0.3">
      <c r="A92" s="7">
        <v>1</v>
      </c>
      <c r="B92" s="35" t="s">
        <v>1741</v>
      </c>
      <c r="C92" s="6" t="s">
        <v>1740</v>
      </c>
      <c r="D92" s="6">
        <v>5</v>
      </c>
    </row>
    <row r="93" spans="1:4" ht="15.75" thickBot="1" x14ac:dyDescent="0.3">
      <c r="A93" s="7">
        <v>2</v>
      </c>
      <c r="B93" s="35" t="s">
        <v>1744</v>
      </c>
      <c r="C93" s="6" t="s">
        <v>1740</v>
      </c>
      <c r="D93" s="6">
        <v>3.78</v>
      </c>
    </row>
    <row r="94" spans="1:4" ht="15.75" thickBot="1" x14ac:dyDescent="0.3">
      <c r="A94" s="7">
        <v>3</v>
      </c>
      <c r="B94" s="35" t="s">
        <v>1748</v>
      </c>
      <c r="C94" s="6" t="s">
        <v>1740</v>
      </c>
      <c r="D94" s="6">
        <v>3.67</v>
      </c>
    </row>
    <row r="95" spans="1:4" ht="15.75" thickBot="1" x14ac:dyDescent="0.3">
      <c r="A95" s="7">
        <v>4</v>
      </c>
      <c r="B95" s="35" t="s">
        <v>1747</v>
      </c>
      <c r="C95" s="6" t="s">
        <v>1740</v>
      </c>
      <c r="D95" s="6">
        <v>3.44</v>
      </c>
    </row>
    <row r="96" spans="1:4" ht="15.75" thickBot="1" x14ac:dyDescent="0.3">
      <c r="A96" s="7">
        <v>5</v>
      </c>
      <c r="B96" s="35" t="s">
        <v>1745</v>
      </c>
      <c r="C96" s="6" t="s">
        <v>1740</v>
      </c>
      <c r="D96" s="6">
        <v>3.22</v>
      </c>
    </row>
    <row r="97" spans="1:4" ht="15.75" thickBot="1" x14ac:dyDescent="0.3">
      <c r="A97" s="7">
        <v>6</v>
      </c>
      <c r="B97" s="35" t="s">
        <v>1742</v>
      </c>
      <c r="C97" s="6" t="s">
        <v>1740</v>
      </c>
      <c r="D97" s="6">
        <v>3.11</v>
      </c>
    </row>
    <row r="98" spans="1:4" ht="15.75" thickBot="1" x14ac:dyDescent="0.3">
      <c r="A98" s="7">
        <v>7</v>
      </c>
      <c r="B98" s="35" t="s">
        <v>1743</v>
      </c>
      <c r="C98" s="6" t="s">
        <v>1740</v>
      </c>
      <c r="D98" s="6">
        <v>3</v>
      </c>
    </row>
    <row r="99" spans="1:4" ht="15.75" thickBot="1" x14ac:dyDescent="0.3">
      <c r="A99" s="7">
        <v>8</v>
      </c>
      <c r="B99" s="35" t="s">
        <v>1746</v>
      </c>
      <c r="C99" s="6" t="s">
        <v>1740</v>
      </c>
      <c r="D99" s="6">
        <v>3</v>
      </c>
    </row>
    <row r="100" spans="1:4" ht="15.75" thickBot="1" x14ac:dyDescent="0.3">
      <c r="A100" s="9"/>
      <c r="B100" s="10"/>
      <c r="C100" s="10"/>
      <c r="D100" s="10"/>
    </row>
    <row r="101" spans="1:4" ht="15.75" thickBot="1" x14ac:dyDescent="0.3">
      <c r="A101" s="4" t="s">
        <v>2</v>
      </c>
      <c r="B101" s="5" t="s">
        <v>3</v>
      </c>
      <c r="C101" s="5" t="s">
        <v>1749</v>
      </c>
      <c r="D101" s="20">
        <f>SUM(D102:D134)/33</f>
        <v>3.6127272727272723</v>
      </c>
    </row>
    <row r="102" spans="1:4" ht="15.75" thickBot="1" x14ac:dyDescent="0.3">
      <c r="A102" s="7">
        <v>1</v>
      </c>
      <c r="B102" s="35" t="s">
        <v>1760</v>
      </c>
      <c r="C102" s="6" t="s">
        <v>1749</v>
      </c>
      <c r="D102" s="6">
        <v>5</v>
      </c>
    </row>
    <row r="103" spans="1:4" ht="15.75" thickBot="1" x14ac:dyDescent="0.3">
      <c r="A103" s="7">
        <v>2</v>
      </c>
      <c r="B103" s="35" t="s">
        <v>1764</v>
      </c>
      <c r="C103" s="6" t="s">
        <v>1749</v>
      </c>
      <c r="D103" s="6">
        <v>5</v>
      </c>
    </row>
    <row r="104" spans="1:4" ht="15.75" thickBot="1" x14ac:dyDescent="0.3">
      <c r="A104" s="7">
        <v>3</v>
      </c>
      <c r="B104" s="35" t="s">
        <v>1776</v>
      </c>
      <c r="C104" s="6" t="s">
        <v>1749</v>
      </c>
      <c r="D104" s="6">
        <v>5</v>
      </c>
    </row>
    <row r="105" spans="1:4" ht="15.75" thickBot="1" x14ac:dyDescent="0.3">
      <c r="A105" s="7">
        <v>4</v>
      </c>
      <c r="B105" s="35" t="s">
        <v>1770</v>
      </c>
      <c r="C105" s="6" t="s">
        <v>1749</v>
      </c>
      <c r="D105" s="6">
        <v>4.67</v>
      </c>
    </row>
    <row r="106" spans="1:4" ht="15.75" thickBot="1" x14ac:dyDescent="0.3">
      <c r="A106" s="7">
        <v>5</v>
      </c>
      <c r="B106" s="35" t="s">
        <v>1752</v>
      </c>
      <c r="C106" s="6" t="s">
        <v>1749</v>
      </c>
      <c r="D106" s="6">
        <v>4.5599999999999996</v>
      </c>
    </row>
    <row r="107" spans="1:4" ht="15.75" thickBot="1" x14ac:dyDescent="0.3">
      <c r="A107" s="7">
        <v>6</v>
      </c>
      <c r="B107" s="35" t="s">
        <v>1759</v>
      </c>
      <c r="C107" s="6" t="s">
        <v>1749</v>
      </c>
      <c r="D107" s="6">
        <v>4.5599999999999996</v>
      </c>
    </row>
    <row r="108" spans="1:4" ht="15.75" thickBot="1" x14ac:dyDescent="0.3">
      <c r="A108" s="7">
        <v>7</v>
      </c>
      <c r="B108" s="35" t="s">
        <v>1756</v>
      </c>
      <c r="C108" s="6" t="s">
        <v>1749</v>
      </c>
      <c r="D108" s="6">
        <v>4.4400000000000004</v>
      </c>
    </row>
    <row r="109" spans="1:4" ht="15.75" thickBot="1" x14ac:dyDescent="0.3">
      <c r="A109" s="7">
        <v>8</v>
      </c>
      <c r="B109" s="35" t="s">
        <v>1761</v>
      </c>
      <c r="C109" s="6" t="s">
        <v>1749</v>
      </c>
      <c r="D109" s="6">
        <v>4.4400000000000004</v>
      </c>
    </row>
    <row r="110" spans="1:4" ht="15.75" thickBot="1" x14ac:dyDescent="0.3">
      <c r="A110" s="7">
        <v>9</v>
      </c>
      <c r="B110" s="35" t="s">
        <v>1773</v>
      </c>
      <c r="C110" s="6" t="s">
        <v>1749</v>
      </c>
      <c r="D110" s="6">
        <v>4.22</v>
      </c>
    </row>
    <row r="111" spans="1:4" ht="15.75" thickBot="1" x14ac:dyDescent="0.3">
      <c r="A111" s="7">
        <v>10</v>
      </c>
      <c r="B111" s="35" t="s">
        <v>1775</v>
      </c>
      <c r="C111" s="6" t="s">
        <v>1749</v>
      </c>
      <c r="D111" s="6">
        <v>3.89</v>
      </c>
    </row>
    <row r="112" spans="1:4" ht="15.75" thickBot="1" x14ac:dyDescent="0.3">
      <c r="A112" s="7">
        <v>11</v>
      </c>
      <c r="B112" s="35" t="s">
        <v>1779</v>
      </c>
      <c r="C112" s="6" t="s">
        <v>1749</v>
      </c>
      <c r="D112" s="6">
        <v>3.89</v>
      </c>
    </row>
    <row r="113" spans="1:4" ht="15.75" thickBot="1" x14ac:dyDescent="0.3">
      <c r="A113" s="7">
        <v>12</v>
      </c>
      <c r="B113" s="35" t="s">
        <v>1755</v>
      </c>
      <c r="C113" s="6" t="s">
        <v>1749</v>
      </c>
      <c r="D113" s="6">
        <v>3.78</v>
      </c>
    </row>
    <row r="114" spans="1:4" ht="15.75" thickBot="1" x14ac:dyDescent="0.3">
      <c r="A114" s="7">
        <v>13</v>
      </c>
      <c r="B114" s="35" t="s">
        <v>1769</v>
      </c>
      <c r="C114" s="6" t="s">
        <v>1749</v>
      </c>
      <c r="D114" s="6">
        <v>3.78</v>
      </c>
    </row>
    <row r="115" spans="1:4" ht="15.75" thickBot="1" x14ac:dyDescent="0.3">
      <c r="A115" s="7">
        <v>14</v>
      </c>
      <c r="B115" s="35" t="s">
        <v>1781</v>
      </c>
      <c r="C115" s="6" t="s">
        <v>1749</v>
      </c>
      <c r="D115" s="6">
        <v>3.67</v>
      </c>
    </row>
    <row r="116" spans="1:4" ht="15.75" thickBot="1" x14ac:dyDescent="0.3">
      <c r="A116" s="7">
        <v>15</v>
      </c>
      <c r="B116" s="35" t="s">
        <v>1758</v>
      </c>
      <c r="C116" s="6" t="s">
        <v>1749</v>
      </c>
      <c r="D116" s="6">
        <v>3.56</v>
      </c>
    </row>
    <row r="117" spans="1:4" ht="15.75" thickBot="1" x14ac:dyDescent="0.3">
      <c r="A117" s="7">
        <v>16</v>
      </c>
      <c r="B117" s="35" t="s">
        <v>1765</v>
      </c>
      <c r="C117" s="6" t="s">
        <v>1749</v>
      </c>
      <c r="D117" s="6">
        <v>3.56</v>
      </c>
    </row>
    <row r="118" spans="1:4" ht="15.75" thickBot="1" x14ac:dyDescent="0.3">
      <c r="A118" s="7">
        <v>17</v>
      </c>
      <c r="B118" s="35" t="s">
        <v>1782</v>
      </c>
      <c r="C118" s="6" t="s">
        <v>1749</v>
      </c>
      <c r="D118" s="6">
        <v>3.56</v>
      </c>
    </row>
    <row r="119" spans="1:4" ht="15.75" thickBot="1" x14ac:dyDescent="0.3">
      <c r="A119" s="7">
        <v>18</v>
      </c>
      <c r="B119" s="35" t="s">
        <v>1754</v>
      </c>
      <c r="C119" s="6" t="s">
        <v>1749</v>
      </c>
      <c r="D119" s="6">
        <v>3.44</v>
      </c>
    </row>
    <row r="120" spans="1:4" ht="15.75" thickBot="1" x14ac:dyDescent="0.3">
      <c r="A120" s="7">
        <v>19</v>
      </c>
      <c r="B120" s="35" t="s">
        <v>1768</v>
      </c>
      <c r="C120" s="6" t="s">
        <v>1749</v>
      </c>
      <c r="D120" s="6">
        <v>3.44</v>
      </c>
    </row>
    <row r="121" spans="1:4" ht="15.75" thickBot="1" x14ac:dyDescent="0.3">
      <c r="A121" s="7">
        <v>20</v>
      </c>
      <c r="B121" s="35" t="s">
        <v>1751</v>
      </c>
      <c r="C121" s="6" t="s">
        <v>1749</v>
      </c>
      <c r="D121" s="6">
        <v>3.33</v>
      </c>
    </row>
    <row r="122" spans="1:4" ht="15.75" thickBot="1" x14ac:dyDescent="0.3">
      <c r="A122" s="7">
        <v>21</v>
      </c>
      <c r="B122" s="35" t="s">
        <v>1780</v>
      </c>
      <c r="C122" s="6" t="s">
        <v>1749</v>
      </c>
      <c r="D122" s="6">
        <v>3.33</v>
      </c>
    </row>
    <row r="123" spans="1:4" ht="15.75" thickBot="1" x14ac:dyDescent="0.3">
      <c r="A123" s="7">
        <v>22</v>
      </c>
      <c r="B123" s="35" t="s">
        <v>1750</v>
      </c>
      <c r="C123" s="6" t="s">
        <v>1749</v>
      </c>
      <c r="D123" s="6">
        <v>3.22</v>
      </c>
    </row>
    <row r="124" spans="1:4" ht="15.75" thickBot="1" x14ac:dyDescent="0.3">
      <c r="A124" s="7">
        <v>23</v>
      </c>
      <c r="B124" s="35" t="s">
        <v>1771</v>
      </c>
      <c r="C124" s="6" t="s">
        <v>1749</v>
      </c>
      <c r="D124" s="6">
        <v>3.22</v>
      </c>
    </row>
    <row r="125" spans="1:4" ht="15.75" thickBot="1" x14ac:dyDescent="0.3">
      <c r="A125" s="7">
        <v>24</v>
      </c>
      <c r="B125" s="35" t="s">
        <v>1757</v>
      </c>
      <c r="C125" s="6" t="s">
        <v>1749</v>
      </c>
      <c r="D125" s="6">
        <v>3.11</v>
      </c>
    </row>
    <row r="126" spans="1:4" ht="15.75" thickBot="1" x14ac:dyDescent="0.3">
      <c r="A126" s="7">
        <v>25</v>
      </c>
      <c r="B126" s="35" t="s">
        <v>1767</v>
      </c>
      <c r="C126" s="6" t="s">
        <v>1749</v>
      </c>
      <c r="D126" s="6">
        <v>3.11</v>
      </c>
    </row>
    <row r="127" spans="1:4" ht="15.75" thickBot="1" x14ac:dyDescent="0.3">
      <c r="A127" s="7">
        <v>26</v>
      </c>
      <c r="B127" s="35" t="s">
        <v>1766</v>
      </c>
      <c r="C127" s="6" t="s">
        <v>1749</v>
      </c>
      <c r="D127" s="6">
        <v>3</v>
      </c>
    </row>
    <row r="128" spans="1:4" ht="15.75" thickBot="1" x14ac:dyDescent="0.3">
      <c r="A128" s="7">
        <v>27</v>
      </c>
      <c r="B128" s="35" t="s">
        <v>1777</v>
      </c>
      <c r="C128" s="6" t="s">
        <v>1749</v>
      </c>
      <c r="D128" s="6">
        <v>3</v>
      </c>
    </row>
    <row r="129" spans="1:4" ht="15.75" thickBot="1" x14ac:dyDescent="0.3">
      <c r="A129" s="7">
        <v>28</v>
      </c>
      <c r="B129" s="35" t="s">
        <v>1762</v>
      </c>
      <c r="C129" s="6" t="s">
        <v>1749</v>
      </c>
      <c r="D129" s="6">
        <v>2.89</v>
      </c>
    </row>
    <row r="130" spans="1:4" ht="15.75" thickBot="1" x14ac:dyDescent="0.3">
      <c r="A130" s="7">
        <v>29</v>
      </c>
      <c r="B130" s="35" t="s">
        <v>1763</v>
      </c>
      <c r="C130" s="6" t="s">
        <v>1749</v>
      </c>
      <c r="D130" s="6">
        <v>2.89</v>
      </c>
    </row>
    <row r="131" spans="1:4" ht="15.75" thickBot="1" x14ac:dyDescent="0.3">
      <c r="A131" s="7">
        <v>30</v>
      </c>
      <c r="B131" s="35" t="s">
        <v>1774</v>
      </c>
      <c r="C131" s="6" t="s">
        <v>1749</v>
      </c>
      <c r="D131" s="6">
        <v>2.89</v>
      </c>
    </row>
    <row r="132" spans="1:4" ht="15.75" thickBot="1" x14ac:dyDescent="0.3">
      <c r="A132" s="7">
        <v>31</v>
      </c>
      <c r="B132" s="35" t="s">
        <v>1778</v>
      </c>
      <c r="C132" s="6" t="s">
        <v>1749</v>
      </c>
      <c r="D132" s="6">
        <v>2.33</v>
      </c>
    </row>
    <row r="133" spans="1:4" ht="15.75" thickBot="1" x14ac:dyDescent="0.3">
      <c r="A133" s="7">
        <v>32</v>
      </c>
      <c r="B133" s="35" t="s">
        <v>1753</v>
      </c>
      <c r="C133" s="6" t="s">
        <v>1749</v>
      </c>
      <c r="D133" s="6">
        <v>2.2200000000000002</v>
      </c>
    </row>
    <row r="134" spans="1:4" ht="15.75" thickBot="1" x14ac:dyDescent="0.3">
      <c r="A134" s="7">
        <v>33</v>
      </c>
      <c r="B134" s="35" t="s">
        <v>1772</v>
      </c>
      <c r="C134" s="6" t="s">
        <v>1749</v>
      </c>
      <c r="D134" s="6">
        <v>2.2200000000000002</v>
      </c>
    </row>
    <row r="135" spans="1:4" ht="15.75" thickBot="1" x14ac:dyDescent="0.3">
      <c r="A135" s="9"/>
      <c r="B135" s="10"/>
      <c r="C135" s="10"/>
      <c r="D135" s="10"/>
    </row>
    <row r="136" spans="1:4" ht="15.75" thickBot="1" x14ac:dyDescent="0.3">
      <c r="A136" s="4" t="s">
        <v>2</v>
      </c>
      <c r="B136" s="5" t="s">
        <v>3</v>
      </c>
      <c r="C136" s="5" t="s">
        <v>1783</v>
      </c>
      <c r="D136" s="5">
        <f>SUM(D137:D142)/6</f>
        <v>3.44</v>
      </c>
    </row>
    <row r="137" spans="1:4" ht="15.75" thickBot="1" x14ac:dyDescent="0.3">
      <c r="A137" s="7">
        <v>1</v>
      </c>
      <c r="B137" s="35" t="s">
        <v>1788</v>
      </c>
      <c r="C137" s="6" t="s">
        <v>1783</v>
      </c>
      <c r="D137" s="6">
        <v>4.63</v>
      </c>
    </row>
    <row r="138" spans="1:4" ht="15.75" thickBot="1" x14ac:dyDescent="0.3">
      <c r="A138" s="7">
        <v>2</v>
      </c>
      <c r="B138" s="35" t="s">
        <v>1789</v>
      </c>
      <c r="C138" s="6" t="s">
        <v>1783</v>
      </c>
      <c r="D138" s="6">
        <v>3.63</v>
      </c>
    </row>
    <row r="139" spans="1:4" ht="15.75" thickBot="1" x14ac:dyDescent="0.3">
      <c r="A139" s="7">
        <v>3</v>
      </c>
      <c r="B139" s="35" t="s">
        <v>1785</v>
      </c>
      <c r="C139" s="6" t="s">
        <v>1783</v>
      </c>
      <c r="D139" s="6">
        <v>3.25</v>
      </c>
    </row>
    <row r="140" spans="1:4" ht="15.75" thickBot="1" x14ac:dyDescent="0.3">
      <c r="A140" s="7">
        <v>4</v>
      </c>
      <c r="B140" s="35" t="s">
        <v>1787</v>
      </c>
      <c r="C140" s="6" t="s">
        <v>1783</v>
      </c>
      <c r="D140" s="6">
        <v>3.13</v>
      </c>
    </row>
    <row r="141" spans="1:4" ht="15.75" thickBot="1" x14ac:dyDescent="0.3">
      <c r="A141" s="7">
        <v>5</v>
      </c>
      <c r="B141" s="35" t="s">
        <v>1784</v>
      </c>
      <c r="C141" s="6" t="s">
        <v>1783</v>
      </c>
      <c r="D141" s="6">
        <v>3</v>
      </c>
    </row>
    <row r="142" spans="1:4" ht="15.75" thickBot="1" x14ac:dyDescent="0.3">
      <c r="A142" s="7">
        <v>6</v>
      </c>
      <c r="B142" s="35" t="s">
        <v>1786</v>
      </c>
      <c r="C142" s="6" t="s">
        <v>1783</v>
      </c>
      <c r="D142" s="6">
        <v>3</v>
      </c>
    </row>
    <row r="143" spans="1:4" ht="15.75" thickBot="1" x14ac:dyDescent="0.3">
      <c r="A143" s="9"/>
      <c r="B143" s="10"/>
      <c r="C143" s="10"/>
      <c r="D143" s="10"/>
    </row>
    <row r="144" spans="1:4" ht="15.75" thickBot="1" x14ac:dyDescent="0.3">
      <c r="A144" s="4" t="s">
        <v>2</v>
      </c>
      <c r="B144" s="5" t="s">
        <v>3</v>
      </c>
      <c r="C144" s="5" t="s">
        <v>1790</v>
      </c>
      <c r="D144" s="20">
        <f>SUM(D145:D170)/26</f>
        <v>3.3253846153846149</v>
      </c>
    </row>
    <row r="145" spans="1:4" ht="15.75" thickBot="1" x14ac:dyDescent="0.3">
      <c r="A145" s="7">
        <v>1</v>
      </c>
      <c r="B145" s="35" t="s">
        <v>1802</v>
      </c>
      <c r="C145" s="6" t="s">
        <v>1790</v>
      </c>
      <c r="D145" s="6">
        <v>4.88</v>
      </c>
    </row>
    <row r="146" spans="1:4" ht="15.75" thickBot="1" x14ac:dyDescent="0.3">
      <c r="A146" s="7">
        <v>2</v>
      </c>
      <c r="B146" s="35" t="s">
        <v>1797</v>
      </c>
      <c r="C146" s="6" t="s">
        <v>1790</v>
      </c>
      <c r="D146" s="6">
        <v>4.75</v>
      </c>
    </row>
    <row r="147" spans="1:4" ht="15.75" thickBot="1" x14ac:dyDescent="0.3">
      <c r="A147" s="7">
        <v>3</v>
      </c>
      <c r="B147" s="35" t="s">
        <v>1791</v>
      </c>
      <c r="C147" s="6" t="s">
        <v>1790</v>
      </c>
      <c r="D147" s="6">
        <v>4.63</v>
      </c>
    </row>
    <row r="148" spans="1:4" ht="15.75" thickBot="1" x14ac:dyDescent="0.3">
      <c r="A148" s="7">
        <v>4</v>
      </c>
      <c r="B148" s="35" t="s">
        <v>1815</v>
      </c>
      <c r="C148" s="6" t="s">
        <v>1790</v>
      </c>
      <c r="D148" s="6">
        <v>4.5</v>
      </c>
    </row>
    <row r="149" spans="1:4" ht="15.75" thickBot="1" x14ac:dyDescent="0.3">
      <c r="A149" s="7">
        <v>5</v>
      </c>
      <c r="B149" s="35" t="s">
        <v>1792</v>
      </c>
      <c r="C149" s="6" t="s">
        <v>1790</v>
      </c>
      <c r="D149" s="6">
        <v>3.75</v>
      </c>
    </row>
    <row r="150" spans="1:4" ht="15.75" thickBot="1" x14ac:dyDescent="0.3">
      <c r="A150" s="7">
        <v>6</v>
      </c>
      <c r="B150" s="35" t="s">
        <v>1811</v>
      </c>
      <c r="C150" s="6" t="s">
        <v>1790</v>
      </c>
      <c r="D150" s="6">
        <v>3.75</v>
      </c>
    </row>
    <row r="151" spans="1:4" ht="15.75" thickBot="1" x14ac:dyDescent="0.3">
      <c r="A151" s="7">
        <v>7</v>
      </c>
      <c r="B151" s="35" t="s">
        <v>1795</v>
      </c>
      <c r="C151" s="6" t="s">
        <v>1790</v>
      </c>
      <c r="D151" s="6">
        <v>3.63</v>
      </c>
    </row>
    <row r="152" spans="1:4" ht="15.75" thickBot="1" x14ac:dyDescent="0.3">
      <c r="A152" s="7">
        <v>8</v>
      </c>
      <c r="B152" s="35" t="s">
        <v>1808</v>
      </c>
      <c r="C152" s="6" t="s">
        <v>1790</v>
      </c>
      <c r="D152" s="6">
        <v>3.63</v>
      </c>
    </row>
    <row r="153" spans="1:4" ht="15.75" thickBot="1" x14ac:dyDescent="0.3">
      <c r="A153" s="7">
        <v>9</v>
      </c>
      <c r="B153" s="35" t="s">
        <v>1810</v>
      </c>
      <c r="C153" s="6" t="s">
        <v>1790</v>
      </c>
      <c r="D153" s="6">
        <v>3.63</v>
      </c>
    </row>
    <row r="154" spans="1:4" ht="15.75" thickBot="1" x14ac:dyDescent="0.3">
      <c r="A154" s="7">
        <v>10</v>
      </c>
      <c r="B154" s="35" t="s">
        <v>1809</v>
      </c>
      <c r="C154" s="6" t="s">
        <v>1790</v>
      </c>
      <c r="D154" s="6">
        <v>3.5</v>
      </c>
    </row>
    <row r="155" spans="1:4" ht="15.75" thickBot="1" x14ac:dyDescent="0.3">
      <c r="A155" s="7">
        <v>11</v>
      </c>
      <c r="B155" s="35" t="s">
        <v>1794</v>
      </c>
      <c r="C155" s="6" t="s">
        <v>1790</v>
      </c>
      <c r="D155" s="6">
        <v>3.13</v>
      </c>
    </row>
    <row r="156" spans="1:4" ht="15.75" thickBot="1" x14ac:dyDescent="0.3">
      <c r="A156" s="7">
        <v>12</v>
      </c>
      <c r="B156" s="35" t="s">
        <v>1806</v>
      </c>
      <c r="C156" s="6" t="s">
        <v>1790</v>
      </c>
      <c r="D156" s="6">
        <v>3.13</v>
      </c>
    </row>
    <row r="157" spans="1:4" ht="15.75" thickBot="1" x14ac:dyDescent="0.3">
      <c r="A157" s="7">
        <v>13</v>
      </c>
      <c r="B157" s="35" t="s">
        <v>1796</v>
      </c>
      <c r="C157" s="6" t="s">
        <v>1790</v>
      </c>
      <c r="D157" s="6">
        <v>3</v>
      </c>
    </row>
    <row r="158" spans="1:4" ht="15.75" thickBot="1" x14ac:dyDescent="0.3">
      <c r="A158" s="7">
        <v>14</v>
      </c>
      <c r="B158" s="35" t="s">
        <v>1793</v>
      </c>
      <c r="C158" s="6" t="s">
        <v>1790</v>
      </c>
      <c r="D158" s="6">
        <v>2.88</v>
      </c>
    </row>
    <row r="159" spans="1:4" ht="15.75" thickBot="1" x14ac:dyDescent="0.3">
      <c r="A159" s="7">
        <v>15</v>
      </c>
      <c r="B159" s="35" t="s">
        <v>1798</v>
      </c>
      <c r="C159" s="6" t="s">
        <v>1790</v>
      </c>
      <c r="D159" s="6">
        <v>2.88</v>
      </c>
    </row>
    <row r="160" spans="1:4" ht="15.75" thickBot="1" x14ac:dyDescent="0.3">
      <c r="A160" s="7">
        <v>16</v>
      </c>
      <c r="B160" s="35" t="s">
        <v>1799</v>
      </c>
      <c r="C160" s="6" t="s">
        <v>1790</v>
      </c>
      <c r="D160" s="6">
        <v>2.88</v>
      </c>
    </row>
    <row r="161" spans="1:4" ht="15.75" thickBot="1" x14ac:dyDescent="0.3">
      <c r="A161" s="7">
        <v>17</v>
      </c>
      <c r="B161" s="35" t="s">
        <v>1800</v>
      </c>
      <c r="C161" s="6" t="s">
        <v>1790</v>
      </c>
      <c r="D161" s="6">
        <v>2.88</v>
      </c>
    </row>
    <row r="162" spans="1:4" ht="15.75" thickBot="1" x14ac:dyDescent="0.3">
      <c r="A162" s="7">
        <v>18</v>
      </c>
      <c r="B162" s="35" t="s">
        <v>1804</v>
      </c>
      <c r="C162" s="6" t="s">
        <v>1790</v>
      </c>
      <c r="D162" s="6">
        <v>2.88</v>
      </c>
    </row>
    <row r="163" spans="1:4" ht="15.75" thickBot="1" x14ac:dyDescent="0.3">
      <c r="A163" s="7">
        <v>19</v>
      </c>
      <c r="B163" s="35" t="s">
        <v>1805</v>
      </c>
      <c r="C163" s="6" t="s">
        <v>1790</v>
      </c>
      <c r="D163" s="6">
        <v>2.88</v>
      </c>
    </row>
    <row r="164" spans="1:4" ht="15.75" thickBot="1" x14ac:dyDescent="0.3">
      <c r="A164" s="7">
        <v>20</v>
      </c>
      <c r="B164" s="35" t="s">
        <v>1807</v>
      </c>
      <c r="C164" s="6" t="s">
        <v>1790</v>
      </c>
      <c r="D164" s="6">
        <v>2.88</v>
      </c>
    </row>
    <row r="165" spans="1:4" ht="15.75" thickBot="1" x14ac:dyDescent="0.3">
      <c r="A165" s="7">
        <v>21</v>
      </c>
      <c r="B165" s="35" t="s">
        <v>1813</v>
      </c>
      <c r="C165" s="6" t="s">
        <v>1790</v>
      </c>
      <c r="D165" s="6">
        <v>2.88</v>
      </c>
    </row>
    <row r="166" spans="1:4" ht="15.75" thickBot="1" x14ac:dyDescent="0.3">
      <c r="A166" s="7">
        <v>22</v>
      </c>
      <c r="B166" s="35" t="s">
        <v>1801</v>
      </c>
      <c r="C166" s="6" t="s">
        <v>1790</v>
      </c>
      <c r="D166" s="6">
        <v>2.75</v>
      </c>
    </row>
    <row r="167" spans="1:4" ht="15.75" thickBot="1" x14ac:dyDescent="0.3">
      <c r="A167" s="7">
        <v>23</v>
      </c>
      <c r="B167" s="35" t="s">
        <v>1803</v>
      </c>
      <c r="C167" s="6" t="s">
        <v>1790</v>
      </c>
      <c r="D167" s="6">
        <v>2.75</v>
      </c>
    </row>
    <row r="168" spans="1:4" ht="15.75" thickBot="1" x14ac:dyDescent="0.3">
      <c r="A168" s="7">
        <v>24</v>
      </c>
      <c r="B168" s="35" t="s">
        <v>1816</v>
      </c>
      <c r="C168" s="6" t="s">
        <v>1790</v>
      </c>
      <c r="D168" s="6">
        <v>2.75</v>
      </c>
    </row>
    <row r="169" spans="1:4" ht="15.75" thickBot="1" x14ac:dyDescent="0.3">
      <c r="A169" s="7">
        <v>25</v>
      </c>
      <c r="B169" s="35" t="s">
        <v>1812</v>
      </c>
      <c r="C169" s="6" t="s">
        <v>1790</v>
      </c>
      <c r="D169" s="6">
        <v>2.63</v>
      </c>
    </row>
    <row r="170" spans="1:4" ht="15.75" thickBot="1" x14ac:dyDescent="0.3">
      <c r="A170" s="7">
        <v>26</v>
      </c>
      <c r="B170" s="35" t="s">
        <v>1814</v>
      </c>
      <c r="C170" s="6" t="s">
        <v>1790</v>
      </c>
      <c r="D170" s="6">
        <v>2.63</v>
      </c>
    </row>
    <row r="171" spans="1:4" ht="15.75" thickBot="1" x14ac:dyDescent="0.3">
      <c r="A171" s="9"/>
      <c r="B171" s="10"/>
      <c r="C171" s="10"/>
      <c r="D171" s="10"/>
    </row>
    <row r="172" spans="1:4" ht="15.75" thickBot="1" x14ac:dyDescent="0.3">
      <c r="A172" s="9"/>
      <c r="B172" s="10"/>
      <c r="C172" s="10"/>
      <c r="D172" s="10"/>
    </row>
    <row r="173" spans="1:4" ht="15.75" thickBot="1" x14ac:dyDescent="0.3">
      <c r="A173" s="9"/>
      <c r="B173" s="10"/>
      <c r="C173" s="10"/>
      <c r="D173" s="10"/>
    </row>
    <row r="174" spans="1:4" ht="15.75" thickBot="1" x14ac:dyDescent="0.3">
      <c r="A174" s="9"/>
      <c r="B174" s="10"/>
      <c r="C174" s="10"/>
      <c r="D174" s="10"/>
    </row>
    <row r="175" spans="1:4" ht="15.75" thickBot="1" x14ac:dyDescent="0.3">
      <c r="A175" s="9"/>
      <c r="B175" s="10"/>
      <c r="C175" s="10"/>
      <c r="D175" s="10"/>
    </row>
    <row r="176" spans="1:4" ht="15.75" thickBot="1" x14ac:dyDescent="0.3">
      <c r="A176" s="9"/>
      <c r="B176" s="10"/>
      <c r="C176" s="10"/>
      <c r="D176" s="10"/>
    </row>
    <row r="177" spans="1:4" ht="15.75" thickBot="1" x14ac:dyDescent="0.3">
      <c r="A177" s="9"/>
      <c r="B177" s="10"/>
      <c r="C177" s="10"/>
      <c r="D177" s="10"/>
    </row>
    <row r="178" spans="1:4" ht="15.75" thickBot="1" x14ac:dyDescent="0.3">
      <c r="A178" s="9"/>
      <c r="B178" s="10"/>
      <c r="C178" s="10"/>
      <c r="D178" s="10"/>
    </row>
    <row r="179" spans="1:4" ht="15.75" thickBot="1" x14ac:dyDescent="0.3">
      <c r="A179" s="9"/>
      <c r="B179" s="10"/>
      <c r="C179" s="10"/>
      <c r="D179" s="10"/>
    </row>
    <row r="180" spans="1:4" ht="15.75" thickBot="1" x14ac:dyDescent="0.3">
      <c r="A180" s="9"/>
      <c r="B180" s="10"/>
      <c r="C180" s="10"/>
      <c r="D180" s="10"/>
    </row>
    <row r="181" spans="1:4" ht="15.75" thickBot="1" x14ac:dyDescent="0.3">
      <c r="A181" s="9"/>
      <c r="B181" s="10"/>
      <c r="C181" s="10"/>
      <c r="D181" s="10"/>
    </row>
    <row r="182" spans="1:4" ht="15.75" thickBot="1" x14ac:dyDescent="0.3">
      <c r="A182" s="9"/>
      <c r="B182" s="10"/>
      <c r="C182" s="10"/>
      <c r="D182" s="10"/>
    </row>
    <row r="183" spans="1:4" ht="15.75" thickBot="1" x14ac:dyDescent="0.3">
      <c r="A183" s="9"/>
      <c r="B183" s="10"/>
      <c r="C183" s="10"/>
      <c r="D183" s="10"/>
    </row>
    <row r="184" spans="1:4" ht="15.75" thickBot="1" x14ac:dyDescent="0.3">
      <c r="A184" s="9"/>
      <c r="B184" s="10"/>
      <c r="C184" s="10"/>
      <c r="D184" s="10"/>
    </row>
    <row r="185" spans="1:4" ht="15.75" thickBot="1" x14ac:dyDescent="0.3">
      <c r="A185" s="9"/>
      <c r="B185" s="10"/>
      <c r="C185" s="10"/>
      <c r="D185" s="10"/>
    </row>
    <row r="186" spans="1:4" ht="15.75" thickBot="1" x14ac:dyDescent="0.3">
      <c r="A186" s="9"/>
      <c r="B186" s="10"/>
      <c r="C186" s="10"/>
      <c r="D186" s="10"/>
    </row>
    <row r="187" spans="1:4" ht="15.75" thickBot="1" x14ac:dyDescent="0.3">
      <c r="A187" s="9"/>
      <c r="B187" s="10"/>
      <c r="C187" s="10"/>
      <c r="D187" s="10"/>
    </row>
    <row r="188" spans="1:4" ht="15.75" thickBot="1" x14ac:dyDescent="0.3">
      <c r="A188" s="9"/>
      <c r="B188" s="10"/>
      <c r="C188" s="10"/>
      <c r="D188" s="10"/>
    </row>
    <row r="189" spans="1:4" ht="15.75" thickBot="1" x14ac:dyDescent="0.3">
      <c r="A189" s="9"/>
      <c r="B189" s="10"/>
      <c r="C189" s="10"/>
      <c r="D189" s="10"/>
    </row>
    <row r="190" spans="1:4" ht="15.75" thickBot="1" x14ac:dyDescent="0.3">
      <c r="A190" s="9"/>
      <c r="B190" s="10"/>
      <c r="C190" s="10"/>
      <c r="D190" s="10"/>
    </row>
    <row r="191" spans="1:4" ht="15.75" thickBot="1" x14ac:dyDescent="0.3">
      <c r="A191" s="9"/>
      <c r="B191" s="10"/>
      <c r="C191" s="10"/>
      <c r="D191" s="10"/>
    </row>
    <row r="192" spans="1:4" ht="15.75" thickBot="1" x14ac:dyDescent="0.3">
      <c r="A192" s="9"/>
      <c r="B192" s="10"/>
      <c r="C192" s="10"/>
      <c r="D192" s="10"/>
    </row>
    <row r="193" spans="1:4" ht="15.75" thickBot="1" x14ac:dyDescent="0.3">
      <c r="A193" s="9"/>
      <c r="B193" s="10"/>
      <c r="C193" s="10"/>
      <c r="D193" s="10"/>
    </row>
    <row r="194" spans="1:4" ht="15.75" thickBot="1" x14ac:dyDescent="0.3">
      <c r="A194" s="9"/>
      <c r="B194" s="10"/>
      <c r="C194" s="10"/>
      <c r="D194" s="10"/>
    </row>
    <row r="195" spans="1:4" ht="15.75" thickBot="1" x14ac:dyDescent="0.3">
      <c r="A195" s="9"/>
      <c r="B195" s="10"/>
      <c r="C195" s="10"/>
      <c r="D195" s="10"/>
    </row>
    <row r="196" spans="1:4" ht="15.75" thickBot="1" x14ac:dyDescent="0.3">
      <c r="A196" s="9"/>
      <c r="B196" s="10"/>
      <c r="C196" s="10"/>
      <c r="D196" s="10"/>
    </row>
    <row r="197" spans="1:4" ht="15.75" thickBot="1" x14ac:dyDescent="0.3">
      <c r="A197" s="9"/>
      <c r="B197" s="10"/>
      <c r="C197" s="10"/>
      <c r="D197" s="10"/>
    </row>
    <row r="198" spans="1:4" ht="15.75" thickBot="1" x14ac:dyDescent="0.3">
      <c r="A198" s="9"/>
      <c r="B198" s="10"/>
      <c r="C198" s="10"/>
      <c r="D198" s="10"/>
    </row>
    <row r="199" spans="1:4" ht="15.75" thickBot="1" x14ac:dyDescent="0.3">
      <c r="A199" s="9"/>
      <c r="B199" s="10"/>
      <c r="C199" s="10"/>
      <c r="D199" s="10"/>
    </row>
    <row r="200" spans="1:4" ht="15.75" thickBot="1" x14ac:dyDescent="0.3">
      <c r="A200" s="9"/>
      <c r="B200" s="10"/>
      <c r="C200" s="10"/>
      <c r="D200" s="10"/>
    </row>
    <row r="201" spans="1:4" ht="15.75" thickBot="1" x14ac:dyDescent="0.3">
      <c r="A201" s="9"/>
      <c r="B201" s="10"/>
      <c r="C201" s="10"/>
      <c r="D201" s="10"/>
    </row>
    <row r="202" spans="1:4" ht="15.75" thickBot="1" x14ac:dyDescent="0.3">
      <c r="A202" s="9"/>
      <c r="B202" s="10"/>
      <c r="C202" s="10"/>
      <c r="D202" s="10"/>
    </row>
    <row r="203" spans="1:4" ht="15.75" thickBot="1" x14ac:dyDescent="0.3">
      <c r="A203" s="9"/>
      <c r="B203" s="10"/>
      <c r="C203" s="10"/>
      <c r="D203" s="10"/>
    </row>
    <row r="204" spans="1:4" ht="15.75" thickBot="1" x14ac:dyDescent="0.3">
      <c r="A204" s="9"/>
      <c r="B204" s="10"/>
      <c r="C204" s="10"/>
      <c r="D204" s="10"/>
    </row>
    <row r="205" spans="1:4" ht="15.75" thickBot="1" x14ac:dyDescent="0.3">
      <c r="A205" s="9"/>
      <c r="B205" s="10"/>
      <c r="C205" s="10"/>
      <c r="D205" s="10"/>
    </row>
    <row r="206" spans="1:4" ht="15.75" thickBot="1" x14ac:dyDescent="0.3">
      <c r="A206" s="9"/>
      <c r="B206" s="10"/>
      <c r="C206" s="10"/>
      <c r="D206" s="10"/>
    </row>
    <row r="207" spans="1:4" ht="15.75" thickBot="1" x14ac:dyDescent="0.3">
      <c r="A207" s="9"/>
      <c r="B207" s="10"/>
      <c r="C207" s="10"/>
      <c r="D207" s="10"/>
    </row>
    <row r="208" spans="1:4" ht="15.75" thickBot="1" x14ac:dyDescent="0.3">
      <c r="A208" s="9"/>
      <c r="B208" s="10"/>
      <c r="C208" s="10"/>
      <c r="D208" s="10"/>
    </row>
    <row r="209" spans="1:4" ht="15.75" thickBot="1" x14ac:dyDescent="0.3">
      <c r="A209" s="9"/>
      <c r="B209" s="10"/>
      <c r="C209" s="10"/>
      <c r="D209" s="10"/>
    </row>
    <row r="210" spans="1:4" ht="15.75" thickBot="1" x14ac:dyDescent="0.3">
      <c r="A210" s="9"/>
      <c r="B210" s="10"/>
      <c r="C210" s="10"/>
      <c r="D210" s="10"/>
    </row>
    <row r="211" spans="1:4" ht="15.75" thickBot="1" x14ac:dyDescent="0.3">
      <c r="A211" s="9"/>
      <c r="B211" s="10"/>
      <c r="C211" s="10"/>
      <c r="D211" s="10"/>
    </row>
    <row r="212" spans="1:4" ht="15.75" thickBot="1" x14ac:dyDescent="0.3">
      <c r="A212" s="9"/>
      <c r="B212" s="10"/>
      <c r="C212" s="10"/>
      <c r="D212" s="10"/>
    </row>
    <row r="213" spans="1:4" ht="15.75" thickBot="1" x14ac:dyDescent="0.3">
      <c r="A213" s="9"/>
      <c r="B213" s="10"/>
      <c r="C213" s="10"/>
      <c r="D213" s="10"/>
    </row>
    <row r="214" spans="1:4" ht="15.75" thickBot="1" x14ac:dyDescent="0.3">
      <c r="A214" s="9"/>
      <c r="B214" s="10"/>
      <c r="C214" s="10"/>
      <c r="D214" s="10"/>
    </row>
    <row r="215" spans="1:4" ht="15.75" thickBot="1" x14ac:dyDescent="0.3">
      <c r="A215" s="9"/>
      <c r="B215" s="10"/>
      <c r="C215" s="10"/>
      <c r="D215" s="10"/>
    </row>
    <row r="216" spans="1:4" ht="15.75" thickBot="1" x14ac:dyDescent="0.3">
      <c r="A216" s="9"/>
      <c r="B216" s="10"/>
      <c r="C216" s="10"/>
      <c r="D216" s="10"/>
    </row>
    <row r="217" spans="1:4" ht="15.75" thickBot="1" x14ac:dyDescent="0.3">
      <c r="A217" s="9"/>
      <c r="B217" s="10"/>
      <c r="C217" s="10"/>
      <c r="D217" s="10"/>
    </row>
    <row r="218" spans="1:4" ht="15.75" thickBot="1" x14ac:dyDescent="0.3">
      <c r="A218" s="9"/>
      <c r="B218" s="10"/>
      <c r="C218" s="10"/>
      <c r="D218" s="10"/>
    </row>
    <row r="219" spans="1:4" ht="15.75" thickBot="1" x14ac:dyDescent="0.3">
      <c r="A219" s="9"/>
      <c r="B219" s="10"/>
      <c r="C219" s="10"/>
      <c r="D219" s="10"/>
    </row>
    <row r="220" spans="1:4" ht="15.75" thickBot="1" x14ac:dyDescent="0.3">
      <c r="A220" s="9"/>
      <c r="B220" s="10"/>
      <c r="C220" s="10"/>
      <c r="D220" s="10"/>
    </row>
    <row r="221" spans="1:4" ht="15.75" thickBot="1" x14ac:dyDescent="0.3">
      <c r="A221" s="9"/>
      <c r="B221" s="10"/>
      <c r="C221" s="10"/>
      <c r="D221" s="10"/>
    </row>
    <row r="222" spans="1:4" ht="15.75" thickBot="1" x14ac:dyDescent="0.3">
      <c r="A222" s="9"/>
      <c r="B222" s="10"/>
      <c r="C222" s="10"/>
      <c r="D222" s="10"/>
    </row>
    <row r="223" spans="1:4" ht="15.75" thickBot="1" x14ac:dyDescent="0.3">
      <c r="A223" s="9"/>
      <c r="B223" s="10"/>
      <c r="C223" s="10"/>
      <c r="D223" s="10"/>
    </row>
    <row r="224" spans="1:4" ht="15.75" thickBot="1" x14ac:dyDescent="0.3">
      <c r="A224" s="9"/>
      <c r="B224" s="10"/>
      <c r="C224" s="10"/>
      <c r="D224" s="10"/>
    </row>
    <row r="225" spans="1:4" ht="15.75" thickBot="1" x14ac:dyDescent="0.3">
      <c r="A225" s="9"/>
      <c r="B225" s="10"/>
      <c r="C225" s="10"/>
      <c r="D225" s="10"/>
    </row>
    <row r="226" spans="1:4" ht="15.75" thickBot="1" x14ac:dyDescent="0.3">
      <c r="A226" s="9"/>
      <c r="B226" s="10"/>
      <c r="C226" s="10"/>
      <c r="D226" s="10"/>
    </row>
    <row r="227" spans="1:4" ht="15.75" thickBot="1" x14ac:dyDescent="0.3">
      <c r="A227" s="9"/>
      <c r="B227" s="10"/>
      <c r="C227" s="10"/>
      <c r="D227" s="10"/>
    </row>
    <row r="228" spans="1:4" ht="15.75" thickBot="1" x14ac:dyDescent="0.3">
      <c r="A228" s="9"/>
      <c r="B228" s="10"/>
      <c r="C228" s="10"/>
      <c r="D228" s="10"/>
    </row>
    <row r="229" spans="1:4" ht="15.75" thickBot="1" x14ac:dyDescent="0.3">
      <c r="A229" s="9"/>
      <c r="B229" s="10"/>
      <c r="C229" s="10"/>
      <c r="D229" s="10"/>
    </row>
    <row r="230" spans="1:4" ht="15.75" thickBot="1" x14ac:dyDescent="0.3">
      <c r="A230" s="9"/>
      <c r="B230" s="10"/>
      <c r="C230" s="10"/>
      <c r="D230" s="10"/>
    </row>
    <row r="231" spans="1:4" ht="15.75" thickBot="1" x14ac:dyDescent="0.3">
      <c r="A231" s="9"/>
      <c r="B231" s="10"/>
      <c r="C231" s="10"/>
      <c r="D231" s="10"/>
    </row>
    <row r="232" spans="1:4" ht="15.75" thickBot="1" x14ac:dyDescent="0.3">
      <c r="A232" s="9"/>
      <c r="B232" s="10"/>
      <c r="C232" s="10"/>
      <c r="D232" s="10"/>
    </row>
    <row r="233" spans="1:4" ht="15.75" thickBot="1" x14ac:dyDescent="0.3">
      <c r="A233" s="9"/>
      <c r="B233" s="10"/>
      <c r="C233" s="10"/>
      <c r="D233" s="10"/>
    </row>
    <row r="234" spans="1:4" ht="15.75" thickBot="1" x14ac:dyDescent="0.3">
      <c r="A234" s="9"/>
      <c r="B234" s="10"/>
      <c r="C234" s="10"/>
      <c r="D234" s="10"/>
    </row>
    <row r="235" spans="1:4" ht="15.75" thickBot="1" x14ac:dyDescent="0.3">
      <c r="A235" s="9"/>
      <c r="B235" s="10"/>
      <c r="C235" s="10"/>
      <c r="D235" s="10"/>
    </row>
    <row r="236" spans="1:4" ht="15.75" thickBot="1" x14ac:dyDescent="0.3">
      <c r="A236" s="9"/>
      <c r="B236" s="10"/>
      <c r="C236" s="10"/>
      <c r="D236" s="10"/>
    </row>
    <row r="237" spans="1:4" ht="15.75" thickBot="1" x14ac:dyDescent="0.3">
      <c r="A237" s="9"/>
      <c r="B237" s="10"/>
      <c r="C237" s="10"/>
      <c r="D237" s="10"/>
    </row>
    <row r="238" spans="1:4" ht="15.75" thickBot="1" x14ac:dyDescent="0.3">
      <c r="A238" s="9"/>
      <c r="B238" s="10"/>
      <c r="C238" s="10"/>
      <c r="D238" s="10"/>
    </row>
    <row r="239" spans="1:4" ht="15.75" thickBot="1" x14ac:dyDescent="0.3">
      <c r="A239" s="9"/>
      <c r="B239" s="10"/>
      <c r="C239" s="10"/>
      <c r="D239" s="10"/>
    </row>
    <row r="240" spans="1:4" ht="15.75" thickBot="1" x14ac:dyDescent="0.3">
      <c r="A240" s="9"/>
      <c r="B240" s="10"/>
      <c r="C240" s="10"/>
      <c r="D240" s="10"/>
    </row>
    <row r="241" spans="1:4" ht="15.75" thickBot="1" x14ac:dyDescent="0.3">
      <c r="A241" s="9"/>
      <c r="B241" s="10"/>
      <c r="C241" s="10"/>
      <c r="D241" s="10"/>
    </row>
    <row r="242" spans="1:4" ht="15.75" thickBot="1" x14ac:dyDescent="0.3">
      <c r="A242" s="9"/>
      <c r="B242" s="10"/>
      <c r="C242" s="10"/>
      <c r="D242" s="10"/>
    </row>
    <row r="243" spans="1:4" ht="15.75" thickBot="1" x14ac:dyDescent="0.3">
      <c r="A243" s="9"/>
      <c r="B243" s="10"/>
      <c r="C243" s="10"/>
      <c r="D243" s="10"/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9"/>
      <c r="B245" s="10"/>
      <c r="C245" s="10"/>
      <c r="D245" s="10"/>
    </row>
    <row r="246" spans="1:4" ht="15.75" thickBot="1" x14ac:dyDescent="0.3">
      <c r="A246" s="9"/>
      <c r="B246" s="10"/>
      <c r="C246" s="10"/>
      <c r="D246" s="10"/>
    </row>
    <row r="247" spans="1:4" ht="15.75" thickBot="1" x14ac:dyDescent="0.3">
      <c r="A247" s="9"/>
      <c r="B247" s="10"/>
      <c r="C247" s="10"/>
      <c r="D247" s="10"/>
    </row>
    <row r="248" spans="1:4" ht="15.75" thickBot="1" x14ac:dyDescent="0.3">
      <c r="A248" s="9"/>
      <c r="B248" s="10"/>
      <c r="C248" s="10"/>
      <c r="D248" s="10"/>
    </row>
    <row r="249" spans="1:4" ht="15.75" thickBot="1" x14ac:dyDescent="0.3">
      <c r="A249" s="9"/>
      <c r="B249" s="10"/>
      <c r="C249" s="10"/>
      <c r="D249" s="10"/>
    </row>
    <row r="250" spans="1:4" ht="15.75" thickBot="1" x14ac:dyDescent="0.3">
      <c r="A250" s="9"/>
      <c r="B250" s="10"/>
      <c r="C250" s="10"/>
      <c r="D250" s="10"/>
    </row>
    <row r="251" spans="1:4" ht="15.75" thickBot="1" x14ac:dyDescent="0.3">
      <c r="A251" s="9"/>
      <c r="B251" s="10"/>
      <c r="C251" s="10"/>
      <c r="D251" s="10"/>
    </row>
    <row r="252" spans="1:4" ht="15.75" thickBot="1" x14ac:dyDescent="0.3">
      <c r="A252" s="9"/>
      <c r="B252" s="10"/>
      <c r="C252" s="10"/>
      <c r="D252" s="10"/>
    </row>
    <row r="253" spans="1:4" ht="15.75" thickBot="1" x14ac:dyDescent="0.3">
      <c r="A253" s="9"/>
      <c r="B253" s="10"/>
      <c r="C253" s="10"/>
      <c r="D253" s="10"/>
    </row>
    <row r="254" spans="1:4" ht="15.75" thickBot="1" x14ac:dyDescent="0.3">
      <c r="A254" s="9"/>
      <c r="B254" s="10"/>
      <c r="C254" s="10"/>
      <c r="D254" s="10"/>
    </row>
    <row r="255" spans="1:4" ht="15.75" thickBot="1" x14ac:dyDescent="0.3">
      <c r="A255" s="9"/>
      <c r="B255" s="10"/>
      <c r="C255" s="10"/>
      <c r="D255" s="10"/>
    </row>
    <row r="256" spans="1:4" ht="15.75" thickBot="1" x14ac:dyDescent="0.3">
      <c r="A256" s="9"/>
      <c r="B256" s="10"/>
      <c r="C256" s="10"/>
      <c r="D256" s="10"/>
    </row>
    <row r="257" spans="1:4" ht="15.75" thickBot="1" x14ac:dyDescent="0.3">
      <c r="A257" s="9"/>
      <c r="B257" s="10"/>
      <c r="C257" s="10"/>
      <c r="D257" s="10"/>
    </row>
    <row r="258" spans="1:4" ht="15.75" thickBot="1" x14ac:dyDescent="0.3">
      <c r="A258" s="9"/>
      <c r="B258" s="10"/>
      <c r="C258" s="10"/>
      <c r="D258" s="10"/>
    </row>
    <row r="259" spans="1:4" ht="15.75" thickBot="1" x14ac:dyDescent="0.3">
      <c r="A259" s="9"/>
      <c r="B259" s="10"/>
      <c r="C259" s="10"/>
      <c r="D259" s="10"/>
    </row>
    <row r="260" spans="1:4" ht="15.75" thickBot="1" x14ac:dyDescent="0.3">
      <c r="A260" s="9"/>
      <c r="B260" s="10"/>
      <c r="C260" s="10"/>
      <c r="D260" s="10"/>
    </row>
    <row r="261" spans="1:4" ht="15.75" thickBot="1" x14ac:dyDescent="0.3">
      <c r="A261" s="9"/>
      <c r="B261" s="10"/>
      <c r="C261" s="10"/>
      <c r="D261" s="10"/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9"/>
      <c r="B263" s="10"/>
      <c r="C263" s="10"/>
      <c r="D263" s="10"/>
    </row>
    <row r="264" spans="1:4" ht="15.75" thickBot="1" x14ac:dyDescent="0.3">
      <c r="A264" s="9"/>
      <c r="B264" s="10"/>
      <c r="C264" s="10"/>
      <c r="D264" s="10"/>
    </row>
    <row r="265" spans="1:4" ht="15.75" thickBot="1" x14ac:dyDescent="0.3">
      <c r="A265" s="9"/>
      <c r="B265" s="10"/>
      <c r="C265" s="10"/>
      <c r="D265" s="10"/>
    </row>
    <row r="266" spans="1:4" ht="15.75" thickBot="1" x14ac:dyDescent="0.3">
      <c r="A266" s="9"/>
      <c r="B266" s="10"/>
      <c r="C266" s="10"/>
      <c r="D266" s="10"/>
    </row>
    <row r="267" spans="1:4" ht="15.75" thickBot="1" x14ac:dyDescent="0.3">
      <c r="A267" s="9"/>
      <c r="B267" s="10"/>
      <c r="C267" s="10"/>
      <c r="D267" s="10"/>
    </row>
    <row r="268" spans="1:4" ht="15.75" thickBot="1" x14ac:dyDescent="0.3">
      <c r="A268" s="9"/>
      <c r="B268" s="10"/>
      <c r="C268" s="10"/>
      <c r="D268" s="10"/>
    </row>
    <row r="269" spans="1:4" ht="15.75" thickBot="1" x14ac:dyDescent="0.3">
      <c r="A269" s="9"/>
      <c r="B269" s="10"/>
      <c r="C269" s="10"/>
      <c r="D269" s="10"/>
    </row>
    <row r="270" spans="1:4" ht="15.75" thickBot="1" x14ac:dyDescent="0.3">
      <c r="A270" s="9"/>
      <c r="B270" s="10"/>
      <c r="C270" s="10"/>
      <c r="D270" s="10"/>
    </row>
    <row r="271" spans="1:4" ht="15.75" thickBot="1" x14ac:dyDescent="0.3">
      <c r="A271" s="9"/>
      <c r="B271" s="10"/>
      <c r="C271" s="10"/>
      <c r="D271" s="10"/>
    </row>
    <row r="272" spans="1:4" ht="15.75" thickBot="1" x14ac:dyDescent="0.3">
      <c r="A272" s="9"/>
      <c r="B272" s="10"/>
      <c r="C272" s="10"/>
      <c r="D272" s="10"/>
    </row>
    <row r="273" spans="1:4" ht="15.75" thickBot="1" x14ac:dyDescent="0.3">
      <c r="A273" s="9"/>
      <c r="B273" s="10"/>
      <c r="C273" s="10"/>
      <c r="D273" s="10"/>
    </row>
    <row r="274" spans="1:4" ht="15.75" thickBot="1" x14ac:dyDescent="0.3">
      <c r="A274" s="9"/>
      <c r="B274" s="10"/>
      <c r="C274" s="10"/>
      <c r="D274" s="10"/>
    </row>
    <row r="275" spans="1:4" ht="15.75" thickBot="1" x14ac:dyDescent="0.3">
      <c r="A275" s="9"/>
      <c r="B275" s="10"/>
      <c r="C275" s="10"/>
      <c r="D275" s="10"/>
    </row>
    <row r="276" spans="1:4" ht="15.75" thickBot="1" x14ac:dyDescent="0.3">
      <c r="A276" s="9"/>
      <c r="B276" s="10"/>
      <c r="C276" s="10"/>
      <c r="D276" s="10"/>
    </row>
    <row r="277" spans="1:4" ht="15.75" thickBot="1" x14ac:dyDescent="0.3">
      <c r="A277" s="9"/>
      <c r="B277" s="10"/>
      <c r="C277" s="10"/>
      <c r="D277" s="10"/>
    </row>
    <row r="278" spans="1:4" ht="15.75" thickBot="1" x14ac:dyDescent="0.3">
      <c r="A278" s="9"/>
      <c r="B278" s="10"/>
      <c r="C278" s="10"/>
      <c r="D278" s="10"/>
    </row>
    <row r="279" spans="1:4" ht="15.75" thickBot="1" x14ac:dyDescent="0.3">
      <c r="A279" s="9"/>
      <c r="B279" s="10"/>
      <c r="C279" s="10"/>
      <c r="D279" s="10"/>
    </row>
    <row r="280" spans="1:4" ht="15.75" thickBot="1" x14ac:dyDescent="0.3">
      <c r="A280" s="9"/>
      <c r="B280" s="10"/>
      <c r="C280" s="10"/>
      <c r="D280" s="10"/>
    </row>
    <row r="281" spans="1:4" ht="15.75" thickBot="1" x14ac:dyDescent="0.3">
      <c r="A281" s="9"/>
      <c r="B281" s="10"/>
      <c r="C281" s="10"/>
      <c r="D281" s="10"/>
    </row>
    <row r="282" spans="1:4" ht="15.75" thickBot="1" x14ac:dyDescent="0.3">
      <c r="A282" s="9"/>
      <c r="B282" s="10"/>
      <c r="C282" s="10"/>
      <c r="D282" s="10"/>
    </row>
    <row r="283" spans="1:4" ht="15.75" thickBot="1" x14ac:dyDescent="0.3">
      <c r="A283" s="9"/>
      <c r="B283" s="10"/>
      <c r="C283" s="10"/>
      <c r="D283" s="10"/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9"/>
      <c r="B285" s="10"/>
      <c r="C285" s="10"/>
      <c r="D285" s="10"/>
    </row>
    <row r="286" spans="1:4" ht="15.75" thickBot="1" x14ac:dyDescent="0.3">
      <c r="A286" s="9"/>
      <c r="B286" s="10"/>
      <c r="C286" s="10"/>
      <c r="D286" s="10"/>
    </row>
    <row r="287" spans="1:4" ht="15.75" thickBot="1" x14ac:dyDescent="0.3">
      <c r="A287" s="9"/>
      <c r="B287" s="10"/>
      <c r="C287" s="10"/>
      <c r="D287" s="10"/>
    </row>
    <row r="288" spans="1:4" ht="15.75" thickBot="1" x14ac:dyDescent="0.3">
      <c r="A288" s="9"/>
      <c r="B288" s="10"/>
      <c r="C288" s="10"/>
      <c r="D288" s="10"/>
    </row>
    <row r="289" spans="1:4" ht="15.75" thickBot="1" x14ac:dyDescent="0.3">
      <c r="A289" s="9"/>
      <c r="B289" s="10"/>
      <c r="C289" s="10"/>
      <c r="D289" s="10"/>
    </row>
    <row r="290" spans="1:4" ht="15.75" thickBot="1" x14ac:dyDescent="0.3">
      <c r="A290" s="9"/>
      <c r="B290" s="10"/>
      <c r="C290" s="10"/>
      <c r="D290" s="10"/>
    </row>
    <row r="291" spans="1:4" ht="15.75" thickBot="1" x14ac:dyDescent="0.3">
      <c r="A291" s="9"/>
      <c r="B291" s="10"/>
      <c r="C291" s="10"/>
      <c r="D291" s="10"/>
    </row>
    <row r="292" spans="1:4" ht="15.75" thickBot="1" x14ac:dyDescent="0.3">
      <c r="A292" s="9"/>
      <c r="B292" s="10"/>
      <c r="C292" s="10"/>
      <c r="D292" s="10"/>
    </row>
    <row r="293" spans="1:4" ht="15.75" thickBot="1" x14ac:dyDescent="0.3">
      <c r="A293" s="9"/>
      <c r="B293" s="10"/>
      <c r="C293" s="10"/>
      <c r="D293" s="10"/>
    </row>
    <row r="294" spans="1:4" ht="15.75" thickBot="1" x14ac:dyDescent="0.3">
      <c r="A294" s="9"/>
      <c r="B294" s="10"/>
      <c r="C294" s="10"/>
      <c r="D294" s="10"/>
    </row>
    <row r="295" spans="1:4" ht="15.75" thickBot="1" x14ac:dyDescent="0.3">
      <c r="A295" s="9"/>
      <c r="B295" s="10"/>
      <c r="C295" s="10"/>
      <c r="D295" s="10"/>
    </row>
    <row r="296" spans="1:4" ht="15.75" thickBot="1" x14ac:dyDescent="0.3">
      <c r="A296" s="9"/>
      <c r="B296" s="10"/>
      <c r="C296" s="10"/>
      <c r="D296" s="10"/>
    </row>
    <row r="297" spans="1:4" ht="15.75" thickBot="1" x14ac:dyDescent="0.3">
      <c r="A297" s="9"/>
      <c r="B297" s="10"/>
      <c r="C297" s="10"/>
      <c r="D297" s="10"/>
    </row>
    <row r="298" spans="1:4" ht="15.75" thickBot="1" x14ac:dyDescent="0.3">
      <c r="A298" s="9"/>
      <c r="B298" s="10"/>
      <c r="C298" s="10"/>
      <c r="D298" s="10"/>
    </row>
    <row r="299" spans="1:4" ht="15.75" thickBot="1" x14ac:dyDescent="0.3">
      <c r="A299" s="9"/>
      <c r="B299" s="10"/>
      <c r="C299" s="10"/>
      <c r="D299" s="10"/>
    </row>
    <row r="300" spans="1:4" ht="15.75" thickBot="1" x14ac:dyDescent="0.3">
      <c r="A300" s="9"/>
      <c r="B300" s="10"/>
      <c r="C300" s="10"/>
      <c r="D300" s="10"/>
    </row>
    <row r="301" spans="1:4" ht="15.75" thickBot="1" x14ac:dyDescent="0.3">
      <c r="A301" s="9"/>
      <c r="B301" s="10"/>
      <c r="C301" s="10"/>
      <c r="D301" s="10"/>
    </row>
    <row r="302" spans="1:4" ht="15.75" thickBot="1" x14ac:dyDescent="0.3">
      <c r="A302" s="9"/>
      <c r="B302" s="10"/>
      <c r="C302" s="10"/>
      <c r="D302" s="10"/>
    </row>
    <row r="303" spans="1:4" ht="15.75" thickBot="1" x14ac:dyDescent="0.3">
      <c r="A303" s="9"/>
      <c r="B303" s="10"/>
      <c r="C303" s="10"/>
      <c r="D303" s="10"/>
    </row>
    <row r="304" spans="1:4" ht="15.75" thickBot="1" x14ac:dyDescent="0.3">
      <c r="A304" s="9"/>
      <c r="B304" s="10"/>
      <c r="C304" s="10"/>
      <c r="D304" s="10"/>
    </row>
    <row r="305" spans="1:4" ht="15.75" thickBot="1" x14ac:dyDescent="0.3">
      <c r="A305" s="9"/>
      <c r="B305" s="10"/>
      <c r="C305" s="10"/>
      <c r="D305" s="10"/>
    </row>
    <row r="306" spans="1:4" ht="15.75" thickBot="1" x14ac:dyDescent="0.3">
      <c r="A306" s="9"/>
      <c r="B306" s="10"/>
      <c r="C306" s="10"/>
      <c r="D306" s="10"/>
    </row>
    <row r="307" spans="1:4" ht="15.75" thickBot="1" x14ac:dyDescent="0.3">
      <c r="A307" s="9"/>
      <c r="B307" s="10"/>
      <c r="C307" s="10"/>
      <c r="D307" s="10"/>
    </row>
    <row r="308" spans="1:4" ht="15.75" thickBot="1" x14ac:dyDescent="0.3">
      <c r="A308" s="9"/>
      <c r="B308" s="10"/>
      <c r="C308" s="10"/>
      <c r="D308" s="10"/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9"/>
      <c r="B310" s="10"/>
      <c r="C310" s="10"/>
      <c r="D310" s="10"/>
    </row>
    <row r="311" spans="1:4" ht="15.75" thickBot="1" x14ac:dyDescent="0.3">
      <c r="A311" s="9"/>
      <c r="B311" s="10"/>
      <c r="C311" s="10"/>
      <c r="D311" s="10"/>
    </row>
    <row r="312" spans="1:4" ht="15.75" thickBot="1" x14ac:dyDescent="0.3">
      <c r="A312" s="9"/>
      <c r="B312" s="10"/>
      <c r="C312" s="10"/>
      <c r="D312" s="10"/>
    </row>
    <row r="313" spans="1:4" ht="15.75" thickBot="1" x14ac:dyDescent="0.3">
      <c r="A313" s="9"/>
      <c r="B313" s="10"/>
      <c r="C313" s="10"/>
      <c r="D313" s="10"/>
    </row>
    <row r="314" spans="1:4" ht="15.75" thickBot="1" x14ac:dyDescent="0.3">
      <c r="A314" s="9"/>
      <c r="B314" s="10"/>
      <c r="C314" s="10"/>
      <c r="D314" s="10"/>
    </row>
    <row r="315" spans="1:4" ht="15.75" thickBot="1" x14ac:dyDescent="0.3">
      <c r="A315" s="9"/>
      <c r="B315" s="10"/>
      <c r="C315" s="10"/>
      <c r="D315" s="10"/>
    </row>
    <row r="316" spans="1:4" ht="15.75" thickBot="1" x14ac:dyDescent="0.3">
      <c r="A316" s="9"/>
      <c r="B316" s="10"/>
      <c r="C316" s="10"/>
      <c r="D316" s="10"/>
    </row>
    <row r="317" spans="1:4" ht="15.75" thickBot="1" x14ac:dyDescent="0.3">
      <c r="A317" s="9"/>
      <c r="B317" s="10"/>
      <c r="C317" s="10"/>
      <c r="D317" s="10"/>
    </row>
    <row r="318" spans="1:4" ht="15.75" thickBot="1" x14ac:dyDescent="0.3">
      <c r="A318" s="9"/>
      <c r="B318" s="10"/>
      <c r="C318" s="10"/>
      <c r="D318" s="10"/>
    </row>
    <row r="319" spans="1:4" ht="15.75" thickBot="1" x14ac:dyDescent="0.3">
      <c r="A319" s="9"/>
      <c r="B319" s="10"/>
      <c r="C319" s="10"/>
      <c r="D319" s="10"/>
    </row>
    <row r="320" spans="1:4" ht="15.75" thickBot="1" x14ac:dyDescent="0.3">
      <c r="A320" s="9"/>
      <c r="B320" s="10"/>
      <c r="C320" s="10"/>
      <c r="D320" s="10"/>
    </row>
    <row r="321" spans="1:4" ht="15.75" thickBot="1" x14ac:dyDescent="0.3">
      <c r="A321" s="9"/>
      <c r="B321" s="10"/>
      <c r="C321" s="10"/>
      <c r="D321" s="10"/>
    </row>
    <row r="322" spans="1:4" ht="15.75" thickBot="1" x14ac:dyDescent="0.3">
      <c r="A322" s="9"/>
      <c r="B322" s="10"/>
      <c r="C322" s="10"/>
      <c r="D322" s="10"/>
    </row>
    <row r="323" spans="1:4" ht="15.75" thickBot="1" x14ac:dyDescent="0.3">
      <c r="A323" s="9"/>
      <c r="B323" s="10"/>
      <c r="C323" s="10"/>
      <c r="D323" s="10"/>
    </row>
    <row r="324" spans="1:4" ht="15.75" thickBot="1" x14ac:dyDescent="0.3">
      <c r="A324" s="9"/>
      <c r="B324" s="10"/>
      <c r="C324" s="10"/>
      <c r="D324" s="10"/>
    </row>
    <row r="325" spans="1:4" ht="15.75" thickBot="1" x14ac:dyDescent="0.3">
      <c r="A325" s="9"/>
      <c r="B325" s="10"/>
      <c r="C325" s="10"/>
      <c r="D325" s="10"/>
    </row>
    <row r="326" spans="1:4" ht="15.75" thickBot="1" x14ac:dyDescent="0.3">
      <c r="A326" s="9"/>
      <c r="B326" s="10"/>
      <c r="C326" s="10"/>
      <c r="D326" s="10"/>
    </row>
    <row r="327" spans="1:4" ht="15.75" thickBot="1" x14ac:dyDescent="0.3">
      <c r="A327" s="9"/>
      <c r="B327" s="10"/>
      <c r="C327" s="10"/>
      <c r="D327" s="10"/>
    </row>
    <row r="328" spans="1:4" ht="15.75" thickBot="1" x14ac:dyDescent="0.3">
      <c r="A328" s="9"/>
      <c r="B328" s="10"/>
      <c r="C328" s="10"/>
      <c r="D328" s="10"/>
    </row>
    <row r="329" spans="1:4" ht="15.75" thickBot="1" x14ac:dyDescent="0.3">
      <c r="A329" s="9"/>
      <c r="B329" s="10"/>
      <c r="C329" s="10"/>
      <c r="D329" s="10"/>
    </row>
    <row r="330" spans="1:4" ht="15.75" thickBot="1" x14ac:dyDescent="0.3">
      <c r="A330" s="9"/>
      <c r="B330" s="10"/>
      <c r="C330" s="10"/>
      <c r="D330" s="10"/>
    </row>
    <row r="331" spans="1:4" ht="15.75" thickBot="1" x14ac:dyDescent="0.3">
      <c r="A331" s="9"/>
      <c r="B331" s="10"/>
      <c r="C331" s="10"/>
      <c r="D331" s="10"/>
    </row>
    <row r="332" spans="1:4" ht="15.75" thickBot="1" x14ac:dyDescent="0.3">
      <c r="A332" s="9"/>
      <c r="B332" s="10"/>
      <c r="C332" s="10"/>
      <c r="D332" s="10"/>
    </row>
    <row r="333" spans="1:4" ht="15.75" thickBot="1" x14ac:dyDescent="0.3">
      <c r="A333" s="9"/>
      <c r="B333" s="10"/>
      <c r="C333" s="10"/>
      <c r="D333" s="10"/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9"/>
      <c r="B335" s="10"/>
      <c r="C335" s="10"/>
      <c r="D335" s="10"/>
    </row>
    <row r="336" spans="1:4" ht="15.75" thickBot="1" x14ac:dyDescent="0.3">
      <c r="A336" s="9"/>
      <c r="B336" s="10"/>
      <c r="C336" s="10"/>
      <c r="D336" s="10"/>
    </row>
    <row r="337" spans="1:4" ht="15.75" thickBot="1" x14ac:dyDescent="0.3">
      <c r="A337" s="9"/>
      <c r="B337" s="10"/>
      <c r="C337" s="10"/>
      <c r="D337" s="10"/>
    </row>
    <row r="338" spans="1:4" ht="15.75" thickBot="1" x14ac:dyDescent="0.3">
      <c r="A338" s="9"/>
      <c r="B338" s="10"/>
      <c r="C338" s="10"/>
      <c r="D338" s="10"/>
    </row>
    <row r="339" spans="1:4" ht="15.75" thickBot="1" x14ac:dyDescent="0.3">
      <c r="A339" s="9"/>
      <c r="B339" s="10"/>
      <c r="C339" s="10"/>
      <c r="D339" s="10"/>
    </row>
    <row r="340" spans="1:4" ht="15.75" thickBot="1" x14ac:dyDescent="0.3">
      <c r="A340" s="9"/>
      <c r="B340" s="10"/>
      <c r="C340" s="10"/>
      <c r="D340" s="10"/>
    </row>
    <row r="341" spans="1:4" ht="15.75" thickBot="1" x14ac:dyDescent="0.3">
      <c r="A341" s="9"/>
      <c r="B341" s="10"/>
      <c r="C341" s="10"/>
      <c r="D341" s="10"/>
    </row>
    <row r="342" spans="1:4" ht="15.75" thickBot="1" x14ac:dyDescent="0.3">
      <c r="A342" s="9"/>
      <c r="B342" s="10"/>
      <c r="C342" s="10"/>
      <c r="D342" s="10"/>
    </row>
    <row r="343" spans="1:4" ht="15.75" thickBot="1" x14ac:dyDescent="0.3">
      <c r="A343" s="9"/>
      <c r="B343" s="10"/>
      <c r="C343" s="10"/>
      <c r="D343" s="10"/>
    </row>
    <row r="344" spans="1:4" ht="15.75" thickBot="1" x14ac:dyDescent="0.3">
      <c r="A344" s="9"/>
      <c r="B344" s="10"/>
      <c r="C344" s="10"/>
      <c r="D344" s="10"/>
    </row>
    <row r="345" spans="1:4" ht="15.75" thickBot="1" x14ac:dyDescent="0.3">
      <c r="A345" s="9"/>
      <c r="B345" s="10"/>
      <c r="C345" s="10"/>
      <c r="D345" s="10"/>
    </row>
    <row r="346" spans="1:4" ht="15.75" thickBot="1" x14ac:dyDescent="0.3">
      <c r="A346" s="9"/>
      <c r="B346" s="10"/>
      <c r="C346" s="10"/>
      <c r="D346" s="10"/>
    </row>
    <row r="347" spans="1:4" ht="15.75" thickBot="1" x14ac:dyDescent="0.3">
      <c r="A347" s="9"/>
      <c r="B347" s="10"/>
      <c r="C347" s="10"/>
      <c r="D347" s="10"/>
    </row>
    <row r="348" spans="1:4" ht="15.75" thickBot="1" x14ac:dyDescent="0.3">
      <c r="A348" s="9"/>
      <c r="B348" s="10"/>
      <c r="C348" s="10"/>
      <c r="D348" s="10"/>
    </row>
    <row r="349" spans="1:4" ht="15.75" thickBot="1" x14ac:dyDescent="0.3">
      <c r="A349" s="9"/>
      <c r="B349" s="10"/>
      <c r="C349" s="10"/>
      <c r="D349" s="10"/>
    </row>
    <row r="350" spans="1:4" ht="15.75" thickBot="1" x14ac:dyDescent="0.3">
      <c r="A350" s="9"/>
      <c r="B350" s="10"/>
      <c r="C350" s="10"/>
      <c r="D350" s="10"/>
    </row>
    <row r="351" spans="1:4" ht="15.75" thickBot="1" x14ac:dyDescent="0.3">
      <c r="A351" s="9"/>
      <c r="B351" s="10"/>
      <c r="C351" s="10"/>
      <c r="D351" s="10"/>
    </row>
    <row r="352" spans="1:4" ht="15.75" thickBot="1" x14ac:dyDescent="0.3">
      <c r="A352" s="9"/>
      <c r="B352" s="10"/>
      <c r="C352" s="10"/>
      <c r="D352" s="10"/>
    </row>
    <row r="353" spans="1:4" ht="15.75" thickBot="1" x14ac:dyDescent="0.3">
      <c r="A353" s="9"/>
      <c r="B353" s="10"/>
      <c r="C353" s="10"/>
      <c r="D353" s="10"/>
    </row>
    <row r="354" spans="1:4" ht="15.75" thickBot="1" x14ac:dyDescent="0.3">
      <c r="A354" s="9"/>
      <c r="B354" s="10"/>
      <c r="C354" s="10"/>
      <c r="D354" s="10"/>
    </row>
    <row r="355" spans="1:4" ht="15.75" thickBot="1" x14ac:dyDescent="0.3">
      <c r="A355" s="9"/>
      <c r="B355" s="10"/>
      <c r="C355" s="10"/>
      <c r="D355" s="10"/>
    </row>
    <row r="356" spans="1:4" ht="15.75" thickBot="1" x14ac:dyDescent="0.3">
      <c r="A356" s="9"/>
      <c r="B356" s="10"/>
      <c r="C356" s="10"/>
      <c r="D356" s="10"/>
    </row>
    <row r="357" spans="1:4" ht="15.75" thickBot="1" x14ac:dyDescent="0.3">
      <c r="A357" s="9"/>
      <c r="B357" s="10"/>
      <c r="C357" s="10"/>
      <c r="D357" s="10"/>
    </row>
    <row r="358" spans="1:4" ht="15.75" thickBot="1" x14ac:dyDescent="0.3">
      <c r="A358" s="9"/>
      <c r="B358" s="10"/>
      <c r="C358" s="10"/>
      <c r="D358" s="10"/>
    </row>
    <row r="359" spans="1:4" ht="15.75" thickBot="1" x14ac:dyDescent="0.3">
      <c r="A359" s="9"/>
      <c r="B359" s="10"/>
      <c r="C359" s="10"/>
      <c r="D359" s="10"/>
    </row>
    <row r="360" spans="1:4" ht="15.75" thickBot="1" x14ac:dyDescent="0.3">
      <c r="A360" s="9"/>
      <c r="B360" s="10"/>
      <c r="C360" s="10"/>
      <c r="D360" s="10"/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9"/>
      <c r="B362" s="10"/>
      <c r="C362" s="10"/>
      <c r="D362" s="10"/>
    </row>
    <row r="363" spans="1:4" ht="15.75" thickBot="1" x14ac:dyDescent="0.3">
      <c r="A363" s="9"/>
      <c r="B363" s="10"/>
      <c r="C363" s="10"/>
      <c r="D363" s="10"/>
    </row>
    <row r="364" spans="1:4" ht="15.75" thickBot="1" x14ac:dyDescent="0.3">
      <c r="A364" s="9"/>
      <c r="B364" s="10"/>
      <c r="C364" s="10"/>
      <c r="D364" s="10"/>
    </row>
    <row r="365" spans="1:4" ht="15.75" thickBot="1" x14ac:dyDescent="0.3">
      <c r="A365" s="9"/>
      <c r="B365" s="10"/>
      <c r="C365" s="10"/>
      <c r="D365" s="10"/>
    </row>
    <row r="366" spans="1:4" ht="15.75" thickBot="1" x14ac:dyDescent="0.3">
      <c r="A366" s="9"/>
      <c r="B366" s="10"/>
      <c r="C366" s="10"/>
      <c r="D366" s="10"/>
    </row>
    <row r="367" spans="1:4" ht="15.75" thickBot="1" x14ac:dyDescent="0.3">
      <c r="A367" s="9"/>
      <c r="B367" s="10"/>
      <c r="C367" s="10"/>
      <c r="D367" s="10"/>
    </row>
    <row r="368" spans="1:4" ht="15.75" thickBot="1" x14ac:dyDescent="0.3">
      <c r="A368" s="9"/>
      <c r="B368" s="10"/>
      <c r="C368" s="10"/>
      <c r="D368" s="10"/>
    </row>
    <row r="369" spans="1:4" ht="15.75" thickBot="1" x14ac:dyDescent="0.3">
      <c r="A369" s="9"/>
      <c r="B369" s="10"/>
      <c r="C369" s="10"/>
      <c r="D369" s="10"/>
    </row>
    <row r="370" spans="1:4" ht="15.75" thickBot="1" x14ac:dyDescent="0.3">
      <c r="A370" s="9"/>
      <c r="B370" s="10"/>
      <c r="C370" s="10"/>
      <c r="D370" s="10"/>
    </row>
    <row r="371" spans="1:4" ht="15.75" thickBot="1" x14ac:dyDescent="0.3">
      <c r="A371" s="9"/>
      <c r="B371" s="10"/>
      <c r="C371" s="10"/>
      <c r="D371" s="10"/>
    </row>
    <row r="372" spans="1:4" ht="15.75" thickBot="1" x14ac:dyDescent="0.3">
      <c r="A372" s="9"/>
      <c r="B372" s="10"/>
      <c r="C372" s="10"/>
      <c r="D372" s="10"/>
    </row>
    <row r="373" spans="1:4" ht="15.75" thickBot="1" x14ac:dyDescent="0.3">
      <c r="A373" s="9"/>
      <c r="B373" s="10"/>
      <c r="C373" s="10"/>
      <c r="D373" s="10"/>
    </row>
    <row r="374" spans="1:4" ht="15.75" thickBot="1" x14ac:dyDescent="0.3">
      <c r="A374" s="9"/>
      <c r="B374" s="10"/>
      <c r="C374" s="10"/>
      <c r="D374" s="10"/>
    </row>
    <row r="375" spans="1:4" ht="15.75" thickBot="1" x14ac:dyDescent="0.3">
      <c r="A375" s="9"/>
      <c r="B375" s="10"/>
      <c r="C375" s="10"/>
      <c r="D375" s="10"/>
    </row>
    <row r="376" spans="1:4" ht="15.75" thickBot="1" x14ac:dyDescent="0.3">
      <c r="A376" s="9"/>
      <c r="B376" s="10"/>
      <c r="C376" s="10"/>
      <c r="D376" s="10"/>
    </row>
    <row r="377" spans="1:4" ht="15.75" thickBot="1" x14ac:dyDescent="0.3">
      <c r="A377" s="9"/>
      <c r="B377" s="10"/>
      <c r="C377" s="10"/>
      <c r="D377" s="10"/>
    </row>
    <row r="378" spans="1:4" ht="15.75" thickBot="1" x14ac:dyDescent="0.3">
      <c r="A378" s="9"/>
      <c r="B378" s="10"/>
      <c r="C378" s="10"/>
      <c r="D378" s="10"/>
    </row>
    <row r="379" spans="1:4" ht="15.75" thickBot="1" x14ac:dyDescent="0.3">
      <c r="A379" s="9"/>
      <c r="B379" s="10"/>
      <c r="C379" s="10"/>
      <c r="D379" s="10"/>
    </row>
    <row r="380" spans="1:4" ht="15.75" thickBot="1" x14ac:dyDescent="0.3">
      <c r="A380" s="9"/>
      <c r="B380" s="10"/>
      <c r="C380" s="10"/>
      <c r="D380" s="10"/>
    </row>
    <row r="381" spans="1:4" ht="15.75" thickBot="1" x14ac:dyDescent="0.3">
      <c r="A381" s="9"/>
      <c r="B381" s="10"/>
      <c r="C381" s="10"/>
      <c r="D381" s="10"/>
    </row>
    <row r="382" spans="1:4" ht="15.75" thickBot="1" x14ac:dyDescent="0.3">
      <c r="A382" s="9"/>
      <c r="B382" s="10"/>
      <c r="C382" s="10"/>
      <c r="D382" s="10"/>
    </row>
    <row r="383" spans="1:4" ht="15.75" thickBot="1" x14ac:dyDescent="0.3">
      <c r="A383" s="9"/>
      <c r="B383" s="10"/>
      <c r="C383" s="10"/>
      <c r="D383" s="10"/>
    </row>
    <row r="384" spans="1:4" ht="15.75" thickBot="1" x14ac:dyDescent="0.3">
      <c r="A384" s="9"/>
      <c r="B384" s="10"/>
      <c r="C384" s="10"/>
      <c r="D384" s="10"/>
    </row>
    <row r="385" spans="1:4" ht="15.75" thickBot="1" x14ac:dyDescent="0.3">
      <c r="A385" s="9"/>
      <c r="B385" s="10"/>
      <c r="C385" s="10"/>
      <c r="D385" s="10"/>
    </row>
    <row r="386" spans="1:4" ht="15.75" thickBot="1" x14ac:dyDescent="0.3">
      <c r="A386" s="9"/>
      <c r="B386" s="10"/>
      <c r="C386" s="10"/>
      <c r="D386" s="10"/>
    </row>
    <row r="387" spans="1:4" ht="15.75" thickBot="1" x14ac:dyDescent="0.3">
      <c r="A387" s="9"/>
      <c r="B387" s="10"/>
      <c r="C387" s="10"/>
      <c r="D387" s="10"/>
    </row>
    <row r="388" spans="1:4" ht="15.75" thickBot="1" x14ac:dyDescent="0.3">
      <c r="A388" s="9"/>
      <c r="B388" s="10"/>
      <c r="C388" s="10"/>
      <c r="D388" s="10"/>
    </row>
    <row r="389" spans="1:4" ht="15.75" thickBot="1" x14ac:dyDescent="0.3">
      <c r="A389" s="9"/>
      <c r="B389" s="10"/>
      <c r="C389" s="10"/>
      <c r="D389" s="10"/>
    </row>
    <row r="390" spans="1:4" ht="15.75" thickBot="1" x14ac:dyDescent="0.3">
      <c r="A390" s="9"/>
      <c r="B390" s="10"/>
      <c r="C390" s="10"/>
      <c r="D390" s="10"/>
    </row>
    <row r="391" spans="1:4" ht="15.75" thickBot="1" x14ac:dyDescent="0.3">
      <c r="A391" s="9"/>
      <c r="B391" s="10"/>
      <c r="C391" s="10"/>
      <c r="D391" s="10"/>
    </row>
    <row r="392" spans="1:4" ht="15.75" thickBot="1" x14ac:dyDescent="0.3">
      <c r="A392" s="9"/>
      <c r="B392" s="10"/>
      <c r="C392" s="10"/>
      <c r="D392" s="10"/>
    </row>
    <row r="393" spans="1:4" ht="15.75" thickBot="1" x14ac:dyDescent="0.3">
      <c r="A393" s="9"/>
      <c r="B393" s="10"/>
      <c r="C393" s="10"/>
      <c r="D393" s="10"/>
    </row>
    <row r="394" spans="1:4" ht="15.75" thickBot="1" x14ac:dyDescent="0.3">
      <c r="A394" s="9"/>
      <c r="B394" s="10"/>
      <c r="C394" s="10"/>
      <c r="D394" s="10"/>
    </row>
    <row r="395" spans="1:4" ht="15.75" thickBot="1" x14ac:dyDescent="0.3">
      <c r="A395" s="9"/>
      <c r="B395" s="10"/>
      <c r="C395" s="10"/>
      <c r="D395" s="10"/>
    </row>
    <row r="396" spans="1:4" ht="15.75" thickBot="1" x14ac:dyDescent="0.3">
      <c r="A396" s="9"/>
      <c r="B396" s="10"/>
      <c r="C396" s="10"/>
      <c r="D396" s="10"/>
    </row>
    <row r="397" spans="1:4" ht="15.75" thickBot="1" x14ac:dyDescent="0.3">
      <c r="A397" s="9"/>
      <c r="B397" s="10"/>
      <c r="C397" s="10"/>
      <c r="D397" s="10"/>
    </row>
    <row r="398" spans="1:4" ht="15.75" thickBot="1" x14ac:dyDescent="0.3">
      <c r="A398" s="9"/>
      <c r="B398" s="10"/>
      <c r="C398" s="10"/>
      <c r="D398" s="10"/>
    </row>
    <row r="399" spans="1:4" ht="15.75" thickBot="1" x14ac:dyDescent="0.3">
      <c r="A399" s="9"/>
      <c r="B399" s="10"/>
      <c r="C399" s="10"/>
      <c r="D399" s="10"/>
    </row>
    <row r="400" spans="1:4" ht="15.75" thickBot="1" x14ac:dyDescent="0.3">
      <c r="A400" s="9"/>
      <c r="B400" s="10"/>
      <c r="C400" s="10"/>
      <c r="D400" s="10"/>
    </row>
    <row r="401" spans="1:4" ht="15.75" thickBot="1" x14ac:dyDescent="0.3">
      <c r="A401" s="9"/>
      <c r="B401" s="10"/>
      <c r="C401" s="10"/>
      <c r="D401" s="10"/>
    </row>
    <row r="402" spans="1:4" ht="15.75" thickBot="1" x14ac:dyDescent="0.3">
      <c r="A402" s="9"/>
      <c r="B402" s="10"/>
      <c r="C402" s="10"/>
      <c r="D402" s="10"/>
    </row>
    <row r="403" spans="1:4" ht="15.75" thickBot="1" x14ac:dyDescent="0.3">
      <c r="A403" s="9"/>
      <c r="B403" s="10"/>
      <c r="C403" s="10"/>
      <c r="D403" s="10"/>
    </row>
    <row r="404" spans="1:4" ht="15.75" thickBot="1" x14ac:dyDescent="0.3">
      <c r="A404" s="9"/>
      <c r="B404" s="10"/>
      <c r="C404" s="10"/>
      <c r="D404" s="10"/>
    </row>
    <row r="405" spans="1:4" ht="15.75" thickBot="1" x14ac:dyDescent="0.3">
      <c r="A405" s="9"/>
      <c r="B405" s="10"/>
      <c r="C405" s="10"/>
      <c r="D405" s="10"/>
    </row>
    <row r="406" spans="1:4" ht="15.75" thickBot="1" x14ac:dyDescent="0.3">
      <c r="A406" s="9"/>
      <c r="B406" s="10"/>
      <c r="C406" s="10"/>
      <c r="D406" s="10"/>
    </row>
    <row r="407" spans="1:4" ht="15.75" thickBot="1" x14ac:dyDescent="0.3">
      <c r="A407" s="9"/>
      <c r="B407" s="10"/>
      <c r="C407" s="10"/>
      <c r="D407" s="10"/>
    </row>
    <row r="408" spans="1:4" ht="15.75" thickBot="1" x14ac:dyDescent="0.3">
      <c r="A408" s="9"/>
      <c r="B408" s="10"/>
      <c r="C408" s="10"/>
      <c r="D408" s="10"/>
    </row>
    <row r="409" spans="1:4" ht="15.75" thickBot="1" x14ac:dyDescent="0.3">
      <c r="A409" s="9"/>
      <c r="B409" s="10"/>
      <c r="C409" s="10"/>
      <c r="D409" s="10"/>
    </row>
    <row r="410" spans="1:4" ht="15.75" thickBot="1" x14ac:dyDescent="0.3">
      <c r="A410" s="9"/>
      <c r="B410" s="10"/>
      <c r="C410" s="10"/>
      <c r="D410" s="10"/>
    </row>
    <row r="411" spans="1:4" ht="15.75" thickBot="1" x14ac:dyDescent="0.3">
      <c r="A411" s="9"/>
      <c r="B411" s="10"/>
      <c r="C411" s="10"/>
      <c r="D411" s="10"/>
    </row>
    <row r="412" spans="1:4" ht="15.75" thickBot="1" x14ac:dyDescent="0.3">
      <c r="A412" s="9"/>
      <c r="B412" s="10"/>
      <c r="C412" s="10"/>
      <c r="D412" s="10"/>
    </row>
    <row r="413" spans="1:4" ht="15.75" thickBot="1" x14ac:dyDescent="0.3">
      <c r="A413" s="9"/>
      <c r="B413" s="10"/>
      <c r="C413" s="10"/>
      <c r="D413" s="10"/>
    </row>
    <row r="414" spans="1:4" ht="15.75" thickBot="1" x14ac:dyDescent="0.3">
      <c r="A414" s="9"/>
      <c r="B414" s="10"/>
      <c r="C414" s="10"/>
      <c r="D414" s="10"/>
    </row>
    <row r="415" spans="1:4" ht="15.75" thickBot="1" x14ac:dyDescent="0.3">
      <c r="A415" s="9"/>
      <c r="B415" s="10"/>
      <c r="C415" s="10"/>
      <c r="D415" s="10"/>
    </row>
    <row r="416" spans="1:4" ht="15.75" thickBot="1" x14ac:dyDescent="0.3">
      <c r="A416" s="9"/>
      <c r="B416" s="10"/>
      <c r="C416" s="10"/>
      <c r="D416" s="10"/>
    </row>
    <row r="417" spans="1:4" ht="15.75" thickBot="1" x14ac:dyDescent="0.3">
      <c r="A417" s="9"/>
      <c r="B417" s="10"/>
      <c r="C417" s="10"/>
      <c r="D417" s="10"/>
    </row>
    <row r="418" spans="1:4" ht="15.75" thickBot="1" x14ac:dyDescent="0.3">
      <c r="A418" s="9"/>
      <c r="B418" s="10"/>
      <c r="C418" s="10"/>
      <c r="D418" s="10"/>
    </row>
    <row r="419" spans="1:4" ht="15.75" thickBot="1" x14ac:dyDescent="0.3">
      <c r="A419" s="9"/>
      <c r="B419" s="10"/>
      <c r="C419" s="10"/>
      <c r="D419" s="10"/>
    </row>
    <row r="420" spans="1:4" ht="15.75" thickBot="1" x14ac:dyDescent="0.3">
      <c r="A420" s="9"/>
      <c r="B420" s="10"/>
      <c r="C420" s="10"/>
      <c r="D420" s="10"/>
    </row>
    <row r="421" spans="1:4" ht="15.75" thickBot="1" x14ac:dyDescent="0.3">
      <c r="A421" s="9"/>
      <c r="B421" s="10"/>
      <c r="C421" s="10"/>
      <c r="D421" s="10"/>
    </row>
    <row r="422" spans="1:4" ht="15.75" thickBot="1" x14ac:dyDescent="0.3">
      <c r="A422" s="9"/>
      <c r="B422" s="10"/>
      <c r="C422" s="10"/>
      <c r="D422" s="10"/>
    </row>
    <row r="423" spans="1:4" ht="15.75" thickBot="1" x14ac:dyDescent="0.3">
      <c r="A423" s="9"/>
      <c r="B423" s="10"/>
      <c r="C423" s="10"/>
      <c r="D423" s="10"/>
    </row>
    <row r="424" spans="1:4" ht="15.75" thickBot="1" x14ac:dyDescent="0.3">
      <c r="A424" s="9"/>
      <c r="B424" s="10"/>
      <c r="C424" s="10"/>
      <c r="D424" s="10"/>
    </row>
    <row r="425" spans="1:4" ht="15.75" thickBot="1" x14ac:dyDescent="0.3">
      <c r="A425" s="9"/>
      <c r="B425" s="10"/>
      <c r="C425" s="10"/>
      <c r="D425" s="10"/>
    </row>
    <row r="426" spans="1:4" ht="15.75" thickBot="1" x14ac:dyDescent="0.3">
      <c r="A426" s="9"/>
      <c r="B426" s="10"/>
      <c r="C426" s="10"/>
      <c r="D426" s="10"/>
    </row>
    <row r="427" spans="1:4" ht="15.75" thickBot="1" x14ac:dyDescent="0.3">
      <c r="A427" s="9"/>
      <c r="B427" s="10"/>
      <c r="C427" s="10"/>
      <c r="D427" s="10"/>
    </row>
    <row r="428" spans="1:4" ht="15.75" thickBot="1" x14ac:dyDescent="0.3">
      <c r="A428" s="9"/>
      <c r="B428" s="10"/>
      <c r="C428" s="10"/>
      <c r="D428" s="10"/>
    </row>
    <row r="429" spans="1:4" ht="15.75" thickBot="1" x14ac:dyDescent="0.3">
      <c r="A429" s="9"/>
      <c r="B429" s="10"/>
      <c r="C429" s="10"/>
      <c r="D429" s="10"/>
    </row>
    <row r="430" spans="1:4" ht="15.75" thickBot="1" x14ac:dyDescent="0.3">
      <c r="A430" s="9"/>
      <c r="B430" s="10"/>
      <c r="C430" s="10"/>
      <c r="D430" s="10"/>
    </row>
    <row r="431" spans="1:4" ht="15.75" thickBot="1" x14ac:dyDescent="0.3">
      <c r="A431" s="9"/>
      <c r="B431" s="10"/>
      <c r="C431" s="10"/>
      <c r="D431" s="10"/>
    </row>
    <row r="432" spans="1:4" ht="15.75" thickBot="1" x14ac:dyDescent="0.3">
      <c r="A432" s="9"/>
      <c r="B432" s="10"/>
      <c r="C432" s="10"/>
      <c r="D432" s="10"/>
    </row>
    <row r="433" spans="1:4" ht="15.75" thickBot="1" x14ac:dyDescent="0.3">
      <c r="A433" s="9"/>
      <c r="B433" s="10"/>
      <c r="C433" s="10"/>
      <c r="D433" s="10"/>
    </row>
    <row r="434" spans="1:4" ht="15.75" thickBot="1" x14ac:dyDescent="0.3">
      <c r="A434" s="9"/>
      <c r="B434" s="10"/>
      <c r="C434" s="10"/>
      <c r="D434" s="10"/>
    </row>
    <row r="435" spans="1:4" ht="15.75" thickBot="1" x14ac:dyDescent="0.3">
      <c r="A435" s="9"/>
      <c r="B435" s="10"/>
      <c r="C435" s="10"/>
      <c r="D435" s="10"/>
    </row>
    <row r="436" spans="1:4" ht="15.75" thickBot="1" x14ac:dyDescent="0.3">
      <c r="A436" s="9"/>
      <c r="B436" s="10"/>
      <c r="C436" s="10"/>
      <c r="D436" s="10"/>
    </row>
    <row r="437" spans="1:4" ht="15.75" thickBot="1" x14ac:dyDescent="0.3">
      <c r="A437" s="9"/>
      <c r="B437" s="10"/>
      <c r="C437" s="10"/>
      <c r="D437" s="10"/>
    </row>
    <row r="438" spans="1:4" ht="15.75" thickBot="1" x14ac:dyDescent="0.3">
      <c r="A438" s="9"/>
      <c r="B438" s="10"/>
      <c r="C438" s="10"/>
      <c r="D438" s="10"/>
    </row>
    <row r="439" spans="1:4" ht="15.75" thickBot="1" x14ac:dyDescent="0.3">
      <c r="A439" s="9"/>
      <c r="B439" s="10"/>
      <c r="C439" s="10"/>
      <c r="D439" s="10"/>
    </row>
    <row r="440" spans="1:4" ht="15.75" thickBot="1" x14ac:dyDescent="0.3">
      <c r="A440" s="9"/>
      <c r="B440" s="10"/>
      <c r="C440" s="10"/>
      <c r="D440" s="10"/>
    </row>
    <row r="441" spans="1:4" ht="15.75" thickBot="1" x14ac:dyDescent="0.3">
      <c r="A441" s="9"/>
      <c r="B441" s="10"/>
      <c r="C441" s="10"/>
      <c r="D441" s="10"/>
    </row>
    <row r="442" spans="1:4" ht="15.75" thickBot="1" x14ac:dyDescent="0.3">
      <c r="A442" s="9"/>
      <c r="B442" s="10"/>
      <c r="C442" s="10"/>
      <c r="D442" s="10"/>
    </row>
    <row r="443" spans="1:4" ht="15.75" thickBot="1" x14ac:dyDescent="0.3">
      <c r="A443" s="9"/>
      <c r="B443" s="10"/>
      <c r="C443" s="10"/>
      <c r="D443" s="10"/>
    </row>
    <row r="444" spans="1:4" ht="15.75" thickBot="1" x14ac:dyDescent="0.3">
      <c r="A444" s="9"/>
      <c r="B444" s="10"/>
      <c r="C444" s="10"/>
      <c r="D444" s="10"/>
    </row>
    <row r="445" spans="1:4" ht="15.75" thickBot="1" x14ac:dyDescent="0.3">
      <c r="A445" s="9"/>
      <c r="B445" s="10"/>
      <c r="C445" s="10"/>
      <c r="D445" s="10"/>
    </row>
    <row r="446" spans="1:4" ht="15.75" thickBot="1" x14ac:dyDescent="0.3">
      <c r="A446" s="9"/>
      <c r="B446" s="10"/>
      <c r="C446" s="10"/>
      <c r="D446" s="10"/>
    </row>
    <row r="447" spans="1:4" ht="15.75" thickBot="1" x14ac:dyDescent="0.3">
      <c r="A447" s="9"/>
      <c r="B447" s="10"/>
      <c r="C447" s="10"/>
      <c r="D447" s="10"/>
    </row>
    <row r="448" spans="1:4" ht="15.75" thickBot="1" x14ac:dyDescent="0.3">
      <c r="A448" s="9"/>
      <c r="B448" s="10"/>
      <c r="C448" s="10"/>
      <c r="D448" s="10"/>
    </row>
    <row r="449" spans="1:4" ht="15.75" thickBot="1" x14ac:dyDescent="0.3">
      <c r="A449" s="9"/>
      <c r="B449" s="10"/>
      <c r="C449" s="10"/>
      <c r="D449" s="10"/>
    </row>
    <row r="450" spans="1:4" ht="15.75" thickBot="1" x14ac:dyDescent="0.3">
      <c r="A450" s="9"/>
      <c r="B450" s="10"/>
      <c r="C450" s="10"/>
      <c r="D450" s="10"/>
    </row>
    <row r="451" spans="1:4" ht="15.75" thickBot="1" x14ac:dyDescent="0.3">
      <c r="A451" s="9"/>
      <c r="B451" s="10"/>
      <c r="C451" s="10"/>
      <c r="D451" s="10"/>
    </row>
    <row r="452" spans="1:4" ht="15.75" thickBot="1" x14ac:dyDescent="0.3">
      <c r="A452" s="9"/>
      <c r="B452" s="10"/>
      <c r="C452" s="10"/>
      <c r="D452" s="10"/>
    </row>
    <row r="453" spans="1:4" ht="15.75" thickBot="1" x14ac:dyDescent="0.3">
      <c r="A453" s="9"/>
      <c r="B453" s="10"/>
      <c r="C453" s="10"/>
      <c r="D453" s="10"/>
    </row>
    <row r="454" spans="1:4" ht="15.75" thickBot="1" x14ac:dyDescent="0.3">
      <c r="A454" s="9"/>
      <c r="B454" s="10"/>
      <c r="C454" s="10"/>
      <c r="D454" s="10"/>
    </row>
    <row r="455" spans="1:4" ht="15.75" thickBot="1" x14ac:dyDescent="0.3">
      <c r="A455" s="9"/>
      <c r="B455" s="10"/>
      <c r="C455" s="10"/>
      <c r="D455" s="10"/>
    </row>
    <row r="456" spans="1:4" ht="15.75" thickBot="1" x14ac:dyDescent="0.3">
      <c r="A456" s="9"/>
      <c r="B456" s="10"/>
      <c r="C456" s="10"/>
      <c r="D456" s="10"/>
    </row>
    <row r="457" spans="1:4" ht="15.75" thickBot="1" x14ac:dyDescent="0.3">
      <c r="A457" s="9"/>
      <c r="B457" s="10"/>
      <c r="C457" s="10"/>
      <c r="D457" s="10"/>
    </row>
    <row r="458" spans="1:4" ht="15.75" thickBot="1" x14ac:dyDescent="0.3">
      <c r="A458" s="9"/>
      <c r="B458" s="10"/>
      <c r="C458" s="10"/>
      <c r="D458" s="10"/>
    </row>
    <row r="459" spans="1:4" ht="15.75" thickBot="1" x14ac:dyDescent="0.3">
      <c r="A459" s="9"/>
      <c r="B459" s="10"/>
      <c r="C459" s="10"/>
      <c r="D459" s="10"/>
    </row>
    <row r="460" spans="1:4" ht="15.75" thickBot="1" x14ac:dyDescent="0.3">
      <c r="A460" s="9"/>
      <c r="B460" s="10"/>
      <c r="C460" s="10"/>
      <c r="D460" s="10"/>
    </row>
    <row r="461" spans="1:4" ht="15.75" thickBot="1" x14ac:dyDescent="0.3">
      <c r="A461" s="9"/>
      <c r="B461" s="10"/>
      <c r="C461" s="10"/>
      <c r="D461" s="10"/>
    </row>
    <row r="462" spans="1:4" ht="15.75" thickBot="1" x14ac:dyDescent="0.3">
      <c r="A462" s="9"/>
      <c r="B462" s="10"/>
      <c r="C462" s="10"/>
      <c r="D462" s="10"/>
    </row>
    <row r="463" spans="1:4" ht="15.75" thickBot="1" x14ac:dyDescent="0.3">
      <c r="A463" s="9"/>
      <c r="B463" s="10"/>
      <c r="C463" s="10"/>
      <c r="D463" s="10"/>
    </row>
    <row r="464" spans="1:4" ht="15.75" thickBot="1" x14ac:dyDescent="0.3">
      <c r="A464" s="9"/>
      <c r="B464" s="10"/>
      <c r="C464" s="10"/>
      <c r="D464" s="10"/>
    </row>
    <row r="465" spans="1:4" ht="15.75" thickBot="1" x14ac:dyDescent="0.3">
      <c r="A465" s="9"/>
      <c r="B465" s="10"/>
      <c r="C465" s="10"/>
      <c r="D465" s="10"/>
    </row>
    <row r="466" spans="1:4" ht="15.75" thickBot="1" x14ac:dyDescent="0.3">
      <c r="A466" s="9"/>
      <c r="B466" s="10"/>
      <c r="C466" s="10"/>
      <c r="D466" s="10"/>
    </row>
    <row r="467" spans="1:4" ht="15.75" thickBot="1" x14ac:dyDescent="0.3">
      <c r="A467" s="9"/>
      <c r="B467" s="10"/>
      <c r="C467" s="10"/>
      <c r="D467" s="10"/>
    </row>
    <row r="468" spans="1:4" ht="15.75" thickBot="1" x14ac:dyDescent="0.3">
      <c r="A468" s="9"/>
      <c r="B468" s="10"/>
      <c r="C468" s="10"/>
      <c r="D468" s="10"/>
    </row>
    <row r="469" spans="1:4" ht="15.75" thickBot="1" x14ac:dyDescent="0.3">
      <c r="A469" s="9"/>
      <c r="B469" s="10"/>
      <c r="C469" s="10"/>
      <c r="D469" s="10"/>
    </row>
    <row r="470" spans="1:4" ht="15.75" thickBot="1" x14ac:dyDescent="0.3">
      <c r="A470" s="9"/>
      <c r="B470" s="10"/>
      <c r="C470" s="10"/>
      <c r="D470" s="10"/>
    </row>
    <row r="471" spans="1:4" ht="15.75" thickBot="1" x14ac:dyDescent="0.3">
      <c r="A471" s="9"/>
      <c r="B471" s="10"/>
      <c r="C471" s="10"/>
      <c r="D471" s="10"/>
    </row>
    <row r="472" spans="1:4" ht="15.75" thickBot="1" x14ac:dyDescent="0.3">
      <c r="A472" s="9"/>
      <c r="B472" s="10"/>
      <c r="C472" s="10"/>
      <c r="D472" s="10"/>
    </row>
    <row r="473" spans="1:4" ht="15.75" thickBot="1" x14ac:dyDescent="0.3">
      <c r="A473" s="9"/>
      <c r="B473" s="10"/>
      <c r="C473" s="10"/>
      <c r="D473" s="10"/>
    </row>
    <row r="474" spans="1:4" ht="15.75" thickBot="1" x14ac:dyDescent="0.3">
      <c r="A474" s="9"/>
      <c r="B474" s="10"/>
      <c r="C474" s="10"/>
      <c r="D474" s="10"/>
    </row>
    <row r="475" spans="1:4" ht="15.75" thickBot="1" x14ac:dyDescent="0.3">
      <c r="A475" s="9"/>
      <c r="B475" s="10"/>
      <c r="C475" s="10"/>
      <c r="D475" s="10"/>
    </row>
    <row r="476" spans="1:4" ht="15.75" thickBot="1" x14ac:dyDescent="0.3">
      <c r="A476" s="9"/>
      <c r="B476" s="10"/>
      <c r="C476" s="10"/>
      <c r="D476" s="10"/>
    </row>
    <row r="477" spans="1:4" ht="15.75" thickBot="1" x14ac:dyDescent="0.3">
      <c r="A477" s="9"/>
      <c r="B477" s="10"/>
      <c r="C477" s="10"/>
      <c r="D477" s="10"/>
    </row>
    <row r="478" spans="1:4" ht="15.75" thickBot="1" x14ac:dyDescent="0.3">
      <c r="A478" s="9"/>
      <c r="B478" s="10"/>
      <c r="C478" s="10"/>
      <c r="D478" s="10"/>
    </row>
    <row r="479" spans="1:4" ht="15.75" thickBot="1" x14ac:dyDescent="0.3">
      <c r="A479" s="9"/>
      <c r="B479" s="10"/>
      <c r="C479" s="10"/>
      <c r="D479" s="10"/>
    </row>
    <row r="480" spans="1:4" ht="15.75" thickBot="1" x14ac:dyDescent="0.3">
      <c r="A480" s="9"/>
      <c r="B480" s="10"/>
      <c r="C480" s="10"/>
      <c r="D480" s="10"/>
    </row>
    <row r="481" spans="1:4" ht="15.75" thickBot="1" x14ac:dyDescent="0.3">
      <c r="A481" s="9"/>
      <c r="B481" s="10"/>
      <c r="C481" s="10"/>
      <c r="D481" s="10"/>
    </row>
    <row r="482" spans="1:4" ht="15.75" thickBot="1" x14ac:dyDescent="0.3">
      <c r="A482" s="9"/>
      <c r="B482" s="10"/>
      <c r="C482" s="10"/>
      <c r="D482" s="10"/>
    </row>
    <row r="483" spans="1:4" ht="15.75" thickBot="1" x14ac:dyDescent="0.3">
      <c r="A483" s="9"/>
      <c r="B483" s="10"/>
      <c r="C483" s="10"/>
      <c r="D483" s="10"/>
    </row>
    <row r="484" spans="1:4" ht="15.75" thickBot="1" x14ac:dyDescent="0.3">
      <c r="A484" s="9"/>
      <c r="B484" s="10"/>
      <c r="C484" s="10"/>
      <c r="D484" s="10"/>
    </row>
    <row r="485" spans="1:4" ht="15.75" thickBot="1" x14ac:dyDescent="0.3">
      <c r="A485" s="9"/>
      <c r="B485" s="10"/>
      <c r="C485" s="10"/>
      <c r="D485" s="10"/>
    </row>
    <row r="486" spans="1:4" ht="15.75" thickBot="1" x14ac:dyDescent="0.3">
      <c r="A486" s="9"/>
      <c r="B486" s="10"/>
      <c r="C486" s="10"/>
      <c r="D486" s="10"/>
    </row>
    <row r="487" spans="1:4" ht="15.75" thickBot="1" x14ac:dyDescent="0.3">
      <c r="A487" s="9"/>
      <c r="B487" s="10"/>
      <c r="C487" s="10"/>
      <c r="D487" s="10"/>
    </row>
    <row r="488" spans="1:4" ht="15.75" thickBot="1" x14ac:dyDescent="0.3">
      <c r="A488" s="9"/>
      <c r="B488" s="10"/>
      <c r="C488" s="10"/>
      <c r="D488" s="10"/>
    </row>
    <row r="489" spans="1:4" ht="15.75" thickBot="1" x14ac:dyDescent="0.3">
      <c r="A489" s="9"/>
      <c r="B489" s="10"/>
      <c r="C489" s="10"/>
      <c r="D489" s="10"/>
    </row>
    <row r="490" spans="1:4" ht="15.75" thickBot="1" x14ac:dyDescent="0.3">
      <c r="A490" s="9"/>
      <c r="B490" s="10"/>
      <c r="C490" s="10"/>
      <c r="D490" s="10"/>
    </row>
    <row r="491" spans="1:4" ht="15.75" thickBot="1" x14ac:dyDescent="0.3">
      <c r="A491" s="9"/>
      <c r="B491" s="10"/>
      <c r="C491" s="10"/>
      <c r="D491" s="10"/>
    </row>
    <row r="492" spans="1:4" ht="15.75" thickBot="1" x14ac:dyDescent="0.3">
      <c r="A492" s="9"/>
      <c r="B492" s="10"/>
      <c r="C492" s="10"/>
      <c r="D492" s="10"/>
    </row>
    <row r="493" spans="1:4" ht="15.75" thickBot="1" x14ac:dyDescent="0.3">
      <c r="A493" s="9"/>
      <c r="B493" s="10"/>
      <c r="C493" s="10"/>
      <c r="D493" s="10"/>
    </row>
    <row r="494" spans="1:4" ht="15.75" thickBot="1" x14ac:dyDescent="0.3">
      <c r="A494" s="9"/>
      <c r="B494" s="10"/>
      <c r="C494" s="10"/>
      <c r="D494" s="10"/>
    </row>
    <row r="495" spans="1:4" ht="15.75" thickBot="1" x14ac:dyDescent="0.3">
      <c r="A495" s="9"/>
      <c r="B495" s="10"/>
      <c r="C495" s="10"/>
      <c r="D495" s="10"/>
    </row>
    <row r="496" spans="1:4" ht="15.75" thickBot="1" x14ac:dyDescent="0.3">
      <c r="A496" s="9"/>
      <c r="B496" s="10"/>
      <c r="C496" s="10"/>
      <c r="D496" s="10"/>
    </row>
    <row r="497" spans="1:4" ht="15.75" thickBot="1" x14ac:dyDescent="0.3">
      <c r="A497" s="9"/>
      <c r="B497" s="10"/>
      <c r="C497" s="10"/>
      <c r="D497" s="10"/>
    </row>
    <row r="498" spans="1:4" ht="15.75" thickBot="1" x14ac:dyDescent="0.3">
      <c r="A498" s="9"/>
      <c r="B498" s="10"/>
      <c r="C498" s="10"/>
      <c r="D498" s="10"/>
    </row>
    <row r="499" spans="1:4" ht="15.75" thickBot="1" x14ac:dyDescent="0.3">
      <c r="A499" s="9"/>
      <c r="B499" s="10"/>
      <c r="C499" s="10"/>
      <c r="D499" s="10"/>
    </row>
    <row r="500" spans="1:4" ht="15.75" thickBot="1" x14ac:dyDescent="0.3">
      <c r="A500" s="9"/>
      <c r="B500" s="10"/>
      <c r="C500" s="10"/>
      <c r="D500" s="10"/>
    </row>
    <row r="501" spans="1:4" ht="15.75" thickBot="1" x14ac:dyDescent="0.3">
      <c r="A501" s="9"/>
      <c r="B501" s="10"/>
      <c r="C501" s="10"/>
      <c r="D501" s="10"/>
    </row>
    <row r="502" spans="1:4" ht="15.75" thickBot="1" x14ac:dyDescent="0.3">
      <c r="A502" s="9"/>
      <c r="B502" s="10"/>
      <c r="C502" s="10"/>
      <c r="D502" s="10"/>
    </row>
    <row r="503" spans="1:4" ht="15.75" thickBot="1" x14ac:dyDescent="0.3">
      <c r="A503" s="9"/>
      <c r="B503" s="10"/>
      <c r="C503" s="10"/>
      <c r="D503" s="10"/>
    </row>
    <row r="504" spans="1:4" ht="15.75" thickBot="1" x14ac:dyDescent="0.3">
      <c r="A504" s="9"/>
      <c r="B504" s="10"/>
      <c r="C504" s="10"/>
      <c r="D504" s="10"/>
    </row>
    <row r="505" spans="1:4" ht="15.75" thickBot="1" x14ac:dyDescent="0.3">
      <c r="A505" s="9"/>
      <c r="B505" s="10"/>
      <c r="C505" s="10"/>
      <c r="D505" s="10"/>
    </row>
    <row r="506" spans="1:4" ht="15.75" thickBot="1" x14ac:dyDescent="0.3">
      <c r="A506" s="9"/>
      <c r="B506" s="10"/>
      <c r="C506" s="10"/>
      <c r="D506" s="10"/>
    </row>
    <row r="507" spans="1:4" ht="15.75" thickBot="1" x14ac:dyDescent="0.3">
      <c r="A507" s="9"/>
      <c r="B507" s="10"/>
      <c r="C507" s="10"/>
      <c r="D507" s="10"/>
    </row>
    <row r="508" spans="1:4" ht="15.75" thickBot="1" x14ac:dyDescent="0.3">
      <c r="A508" s="9"/>
      <c r="B508" s="10"/>
      <c r="C508" s="10"/>
      <c r="D508" s="10"/>
    </row>
    <row r="509" spans="1:4" ht="15.75" thickBot="1" x14ac:dyDescent="0.3">
      <c r="A509" s="9"/>
      <c r="B509" s="10"/>
      <c r="C509" s="10"/>
      <c r="D509" s="10"/>
    </row>
    <row r="510" spans="1:4" ht="15.75" thickBot="1" x14ac:dyDescent="0.3">
      <c r="A510" s="9"/>
      <c r="B510" s="10"/>
      <c r="C510" s="10"/>
      <c r="D510" s="10"/>
    </row>
    <row r="511" spans="1:4" ht="15.75" thickBot="1" x14ac:dyDescent="0.3">
      <c r="A511" s="9"/>
      <c r="B511" s="10"/>
      <c r="C511" s="10"/>
      <c r="D511" s="10"/>
    </row>
    <row r="512" spans="1:4" ht="15.75" thickBot="1" x14ac:dyDescent="0.3">
      <c r="A512" s="9"/>
      <c r="B512" s="10"/>
      <c r="C512" s="10"/>
      <c r="D512" s="10"/>
    </row>
    <row r="513" spans="1:4" ht="15.75" thickBot="1" x14ac:dyDescent="0.3">
      <c r="A513" s="9"/>
      <c r="B513" s="10"/>
      <c r="C513" s="10"/>
      <c r="D513" s="10"/>
    </row>
    <row r="514" spans="1:4" ht="15.75" thickBot="1" x14ac:dyDescent="0.3">
      <c r="A514" s="9"/>
      <c r="B514" s="10"/>
      <c r="C514" s="10"/>
      <c r="D514" s="10"/>
    </row>
    <row r="515" spans="1:4" ht="15.75" thickBot="1" x14ac:dyDescent="0.3">
      <c r="A515" s="9"/>
      <c r="B515" s="10"/>
      <c r="C515" s="10"/>
      <c r="D515" s="10"/>
    </row>
    <row r="516" spans="1:4" ht="15.75" thickBot="1" x14ac:dyDescent="0.3">
      <c r="A516" s="9"/>
      <c r="B516" s="10"/>
      <c r="C516" s="10"/>
      <c r="D516" s="10"/>
    </row>
    <row r="517" spans="1:4" ht="15.75" thickBot="1" x14ac:dyDescent="0.3">
      <c r="A517" s="9"/>
      <c r="B517" s="10"/>
      <c r="C517" s="10"/>
      <c r="D517" s="10"/>
    </row>
    <row r="518" spans="1:4" ht="15.75" thickBot="1" x14ac:dyDescent="0.3">
      <c r="A518" s="9"/>
      <c r="B518" s="10"/>
      <c r="C518" s="10"/>
      <c r="D518" s="10"/>
    </row>
    <row r="519" spans="1:4" ht="15.75" thickBot="1" x14ac:dyDescent="0.3">
      <c r="A519" s="9"/>
      <c r="B519" s="10"/>
      <c r="C519" s="10"/>
      <c r="D519" s="10"/>
    </row>
    <row r="520" spans="1:4" ht="15.75" thickBot="1" x14ac:dyDescent="0.3">
      <c r="A520" s="9"/>
      <c r="B520" s="10"/>
      <c r="C520" s="10"/>
      <c r="D520" s="10"/>
    </row>
    <row r="521" spans="1:4" ht="15.75" thickBot="1" x14ac:dyDescent="0.3">
      <c r="A521" s="9"/>
      <c r="B521" s="10"/>
      <c r="C521" s="10"/>
      <c r="D521" s="10"/>
    </row>
    <row r="522" spans="1:4" ht="15.75" thickBot="1" x14ac:dyDescent="0.3">
      <c r="A522" s="9"/>
      <c r="B522" s="10"/>
      <c r="C522" s="10"/>
      <c r="D522" s="10"/>
    </row>
    <row r="523" spans="1:4" ht="15.75" thickBot="1" x14ac:dyDescent="0.3">
      <c r="A523" s="9"/>
      <c r="B523" s="10"/>
      <c r="C523" s="10"/>
      <c r="D523" s="10"/>
    </row>
    <row r="524" spans="1:4" ht="15.75" thickBot="1" x14ac:dyDescent="0.3">
      <c r="A524" s="9"/>
      <c r="B524" s="10"/>
      <c r="C524" s="10"/>
      <c r="D524" s="10"/>
    </row>
    <row r="525" spans="1:4" ht="15.75" thickBot="1" x14ac:dyDescent="0.3">
      <c r="A525" s="9"/>
      <c r="B525" s="10"/>
      <c r="C525" s="10"/>
      <c r="D525" s="10"/>
    </row>
    <row r="526" spans="1:4" ht="15.75" thickBot="1" x14ac:dyDescent="0.3">
      <c r="A526" s="9"/>
      <c r="B526" s="10"/>
      <c r="C526" s="10"/>
      <c r="D526" s="10"/>
    </row>
    <row r="527" spans="1:4" ht="15.75" thickBot="1" x14ac:dyDescent="0.3">
      <c r="A527" s="9"/>
      <c r="B527" s="10"/>
      <c r="C527" s="10"/>
      <c r="D527" s="10"/>
    </row>
    <row r="528" spans="1:4" ht="15.75" thickBot="1" x14ac:dyDescent="0.3">
      <c r="A528" s="9"/>
      <c r="B528" s="10"/>
      <c r="C528" s="10"/>
      <c r="D528" s="10"/>
    </row>
    <row r="529" spans="1:4" ht="15.75" thickBot="1" x14ac:dyDescent="0.3">
      <c r="A529" s="9"/>
      <c r="B529" s="10"/>
      <c r="C529" s="10"/>
      <c r="D529" s="10"/>
    </row>
    <row r="530" spans="1:4" ht="15.75" thickBot="1" x14ac:dyDescent="0.3">
      <c r="A530" s="9"/>
      <c r="B530" s="10"/>
      <c r="C530" s="10"/>
      <c r="D530" s="10"/>
    </row>
    <row r="531" spans="1:4" ht="15.75" thickBot="1" x14ac:dyDescent="0.3">
      <c r="A531" s="9"/>
      <c r="B531" s="10"/>
      <c r="C531" s="10"/>
      <c r="D531" s="10"/>
    </row>
    <row r="532" spans="1:4" ht="15.75" thickBot="1" x14ac:dyDescent="0.3">
      <c r="A532" s="9"/>
      <c r="B532" s="10"/>
      <c r="C532" s="10"/>
      <c r="D532" s="10"/>
    </row>
    <row r="533" spans="1:4" ht="15.75" thickBot="1" x14ac:dyDescent="0.3">
      <c r="A533" s="9"/>
      <c r="B533" s="10"/>
      <c r="C533" s="10"/>
      <c r="D533" s="10"/>
    </row>
    <row r="534" spans="1:4" ht="15.75" thickBot="1" x14ac:dyDescent="0.3">
      <c r="A534" s="9"/>
      <c r="B534" s="10"/>
      <c r="C534" s="10"/>
      <c r="D534" s="10"/>
    </row>
    <row r="535" spans="1:4" ht="15.75" thickBot="1" x14ac:dyDescent="0.3">
      <c r="A535" s="9"/>
      <c r="B535" s="10"/>
      <c r="C535" s="10"/>
      <c r="D535" s="10"/>
    </row>
    <row r="536" spans="1:4" ht="15.75" thickBot="1" x14ac:dyDescent="0.3">
      <c r="A536" s="9"/>
      <c r="B536" s="10"/>
      <c r="C536" s="10"/>
      <c r="D536" s="10"/>
    </row>
    <row r="537" spans="1:4" ht="15.75" thickBot="1" x14ac:dyDescent="0.3">
      <c r="A537" s="9"/>
      <c r="B537" s="10"/>
      <c r="C537" s="10"/>
      <c r="D537" s="10"/>
    </row>
    <row r="538" spans="1:4" ht="15.75" thickBot="1" x14ac:dyDescent="0.3">
      <c r="A538" s="9"/>
      <c r="B538" s="10"/>
      <c r="C538" s="10"/>
      <c r="D538" s="10"/>
    </row>
    <row r="539" spans="1:4" ht="15.75" thickBot="1" x14ac:dyDescent="0.3">
      <c r="A539" s="9"/>
      <c r="B539" s="10"/>
      <c r="C539" s="10"/>
      <c r="D539" s="10"/>
    </row>
    <row r="540" spans="1:4" ht="15.75" thickBot="1" x14ac:dyDescent="0.3">
      <c r="A540" s="9"/>
      <c r="B540" s="10"/>
      <c r="C540" s="10"/>
      <c r="D540" s="10"/>
    </row>
    <row r="541" spans="1:4" ht="15.75" thickBot="1" x14ac:dyDescent="0.3">
      <c r="A541" s="9"/>
      <c r="B541" s="10"/>
      <c r="C541" s="10"/>
      <c r="D541" s="10"/>
    </row>
    <row r="542" spans="1:4" ht="15.75" thickBot="1" x14ac:dyDescent="0.3">
      <c r="A542" s="9"/>
      <c r="B542" s="10"/>
      <c r="C542" s="10"/>
      <c r="D542" s="10"/>
    </row>
    <row r="543" spans="1:4" ht="15.75" thickBot="1" x14ac:dyDescent="0.3">
      <c r="A543" s="9"/>
      <c r="B543" s="10"/>
      <c r="C543" s="10"/>
      <c r="D543" s="10"/>
    </row>
    <row r="544" spans="1:4" ht="15.75" thickBot="1" x14ac:dyDescent="0.3">
      <c r="A544" s="9"/>
      <c r="B544" s="10"/>
      <c r="C544" s="10"/>
      <c r="D544" s="10"/>
    </row>
    <row r="545" spans="1:4" ht="15.75" thickBot="1" x14ac:dyDescent="0.3">
      <c r="A545" s="9"/>
      <c r="B545" s="10"/>
      <c r="C545" s="10"/>
      <c r="D545" s="10"/>
    </row>
    <row r="546" spans="1:4" ht="15.75" thickBot="1" x14ac:dyDescent="0.3">
      <c r="A546" s="9"/>
      <c r="B546" s="10"/>
      <c r="C546" s="10"/>
      <c r="D546" s="10"/>
    </row>
    <row r="547" spans="1:4" ht="15.75" thickBot="1" x14ac:dyDescent="0.3">
      <c r="A547" s="9"/>
      <c r="B547" s="10"/>
      <c r="C547" s="10"/>
      <c r="D547" s="10"/>
    </row>
    <row r="548" spans="1:4" ht="15.75" thickBot="1" x14ac:dyDescent="0.3">
      <c r="A548" s="9"/>
      <c r="B548" s="10"/>
      <c r="C548" s="10"/>
      <c r="D548" s="10"/>
    </row>
    <row r="549" spans="1:4" ht="15.75" thickBot="1" x14ac:dyDescent="0.3">
      <c r="A549" s="9"/>
      <c r="B549" s="10"/>
      <c r="C549" s="10"/>
      <c r="D549" s="10"/>
    </row>
    <row r="550" spans="1:4" ht="15.75" thickBot="1" x14ac:dyDescent="0.3">
      <c r="A550" s="9"/>
      <c r="B550" s="10"/>
      <c r="C550" s="10"/>
      <c r="D550" s="10"/>
    </row>
    <row r="551" spans="1:4" ht="15.75" thickBot="1" x14ac:dyDescent="0.3">
      <c r="A551" s="9"/>
      <c r="B551" s="10"/>
      <c r="C551" s="10"/>
      <c r="D551" s="10"/>
    </row>
    <row r="552" spans="1:4" ht="15.75" thickBot="1" x14ac:dyDescent="0.3">
      <c r="A552" s="9"/>
      <c r="B552" s="10"/>
      <c r="C552" s="10"/>
      <c r="D552" s="10"/>
    </row>
    <row r="553" spans="1:4" ht="15.75" thickBot="1" x14ac:dyDescent="0.3">
      <c r="A553" s="9"/>
      <c r="B553" s="10"/>
      <c r="C553" s="10"/>
      <c r="D553" s="10"/>
    </row>
    <row r="554" spans="1:4" ht="15.75" thickBot="1" x14ac:dyDescent="0.3">
      <c r="A554" s="9"/>
      <c r="B554" s="10"/>
      <c r="C554" s="10"/>
      <c r="D554" s="10"/>
    </row>
    <row r="555" spans="1:4" ht="15.75" thickBot="1" x14ac:dyDescent="0.3">
      <c r="A555" s="9"/>
      <c r="B555" s="10"/>
      <c r="C555" s="10"/>
      <c r="D555" s="10"/>
    </row>
    <row r="556" spans="1:4" ht="15.75" thickBot="1" x14ac:dyDescent="0.3">
      <c r="A556" s="9"/>
      <c r="B556" s="10"/>
      <c r="C556" s="10"/>
      <c r="D556" s="10"/>
    </row>
    <row r="557" spans="1:4" ht="15.75" thickBot="1" x14ac:dyDescent="0.3">
      <c r="A557" s="9"/>
      <c r="B557" s="10"/>
      <c r="C557" s="10"/>
      <c r="D557" s="10"/>
    </row>
    <row r="558" spans="1:4" ht="15.75" thickBot="1" x14ac:dyDescent="0.3">
      <c r="A558" s="9"/>
      <c r="B558" s="10"/>
      <c r="C558" s="10"/>
      <c r="D558" s="10"/>
    </row>
    <row r="559" spans="1:4" ht="15.75" thickBot="1" x14ac:dyDescent="0.3">
      <c r="A559" s="9"/>
      <c r="B559" s="10"/>
      <c r="C559" s="10"/>
      <c r="D559" s="10"/>
    </row>
    <row r="560" spans="1:4" ht="15.75" thickBot="1" x14ac:dyDescent="0.3">
      <c r="A560" s="9"/>
      <c r="B560" s="10"/>
      <c r="C560" s="10"/>
      <c r="D560" s="10"/>
    </row>
    <row r="561" spans="1:4" ht="15.75" thickBot="1" x14ac:dyDescent="0.3">
      <c r="A561" s="9"/>
      <c r="B561" s="10"/>
      <c r="C561" s="10"/>
      <c r="D561" s="10"/>
    </row>
    <row r="562" spans="1:4" ht="15.75" thickBot="1" x14ac:dyDescent="0.3">
      <c r="A562" s="9"/>
      <c r="B562" s="10"/>
      <c r="C562" s="10"/>
      <c r="D562" s="10"/>
    </row>
    <row r="563" spans="1:4" ht="15.75" thickBot="1" x14ac:dyDescent="0.3">
      <c r="A563" s="9"/>
      <c r="B563" s="10"/>
      <c r="C563" s="10"/>
      <c r="D563" s="10"/>
    </row>
    <row r="564" spans="1:4" ht="15.75" thickBot="1" x14ac:dyDescent="0.3">
      <c r="A564" s="9"/>
      <c r="B564" s="10"/>
      <c r="C564" s="10"/>
      <c r="D564" s="10"/>
    </row>
    <row r="565" spans="1:4" ht="15.75" thickBot="1" x14ac:dyDescent="0.3">
      <c r="A565" s="9"/>
      <c r="B565" s="10"/>
      <c r="C565" s="10"/>
      <c r="D565" s="10"/>
    </row>
    <row r="566" spans="1:4" ht="15.75" thickBot="1" x14ac:dyDescent="0.3">
      <c r="A566" s="9"/>
      <c r="B566" s="10"/>
      <c r="C566" s="10"/>
      <c r="D566" s="10"/>
    </row>
    <row r="567" spans="1:4" ht="15.75" thickBot="1" x14ac:dyDescent="0.3">
      <c r="A567" s="9"/>
      <c r="B567" s="10"/>
      <c r="C567" s="10"/>
      <c r="D567" s="10"/>
    </row>
    <row r="568" spans="1:4" ht="15.75" thickBot="1" x14ac:dyDescent="0.3">
      <c r="A568" s="9"/>
      <c r="B568" s="10"/>
      <c r="C568" s="10"/>
      <c r="D568" s="10"/>
    </row>
    <row r="569" spans="1:4" ht="15.75" thickBot="1" x14ac:dyDescent="0.3">
      <c r="A569" s="9"/>
      <c r="B569" s="10"/>
      <c r="C569" s="10"/>
      <c r="D569" s="10"/>
    </row>
    <row r="570" spans="1:4" ht="15.75" thickBot="1" x14ac:dyDescent="0.3">
      <c r="A570" s="9"/>
      <c r="B570" s="10"/>
      <c r="C570" s="10"/>
      <c r="D570" s="10"/>
    </row>
    <row r="571" spans="1:4" ht="15.75" thickBot="1" x14ac:dyDescent="0.3">
      <c r="A571" s="9"/>
      <c r="B571" s="10"/>
      <c r="C571" s="10"/>
      <c r="D571" s="10"/>
    </row>
    <row r="572" spans="1:4" ht="15.75" thickBot="1" x14ac:dyDescent="0.3">
      <c r="A572" s="9"/>
      <c r="B572" s="10"/>
      <c r="C572" s="10"/>
      <c r="D572" s="10"/>
    </row>
    <row r="573" spans="1:4" ht="15.75" thickBot="1" x14ac:dyDescent="0.3">
      <c r="A573" s="9"/>
      <c r="B573" s="10"/>
      <c r="C573" s="10"/>
      <c r="D573" s="10"/>
    </row>
    <row r="574" spans="1:4" ht="15.75" thickBot="1" x14ac:dyDescent="0.3">
      <c r="A574" s="9"/>
      <c r="B574" s="10"/>
      <c r="C574" s="10"/>
      <c r="D574" s="10"/>
    </row>
    <row r="575" spans="1:4" ht="15.75" thickBot="1" x14ac:dyDescent="0.3">
      <c r="A575" s="9"/>
      <c r="B575" s="10"/>
      <c r="C575" s="10"/>
      <c r="D575" s="10"/>
    </row>
    <row r="576" spans="1:4" ht="15.75" thickBot="1" x14ac:dyDescent="0.3">
      <c r="A576" s="9"/>
      <c r="B576" s="10"/>
      <c r="C576" s="10"/>
      <c r="D576" s="10"/>
    </row>
    <row r="577" spans="1:4" ht="15.75" thickBot="1" x14ac:dyDescent="0.3">
      <c r="A577" s="9"/>
      <c r="B577" s="10"/>
      <c r="C577" s="10"/>
      <c r="D577" s="10"/>
    </row>
    <row r="578" spans="1:4" ht="15.75" thickBot="1" x14ac:dyDescent="0.3">
      <c r="A578" s="9"/>
      <c r="B578" s="10"/>
      <c r="C578" s="10"/>
      <c r="D578" s="10"/>
    </row>
    <row r="579" spans="1:4" ht="15.75" thickBot="1" x14ac:dyDescent="0.3">
      <c r="A579" s="9"/>
      <c r="B579" s="10"/>
      <c r="C579" s="10"/>
      <c r="D579" s="10"/>
    </row>
    <row r="580" spans="1:4" ht="15.75" thickBot="1" x14ac:dyDescent="0.3">
      <c r="A580" s="9"/>
      <c r="B580" s="10"/>
      <c r="C580" s="10"/>
      <c r="D580" s="10"/>
    </row>
    <row r="581" spans="1:4" ht="15.75" thickBot="1" x14ac:dyDescent="0.3">
      <c r="A581" s="9"/>
      <c r="B581" s="10"/>
      <c r="C581" s="10"/>
      <c r="D581" s="10"/>
    </row>
    <row r="582" spans="1:4" ht="15.75" thickBot="1" x14ac:dyDescent="0.3">
      <c r="A582" s="9"/>
      <c r="B582" s="10"/>
      <c r="C582" s="10"/>
      <c r="D582" s="10"/>
    </row>
    <row r="583" spans="1:4" ht="15.75" thickBot="1" x14ac:dyDescent="0.3">
      <c r="A583" s="9"/>
      <c r="B583" s="10"/>
      <c r="C583" s="10"/>
      <c r="D583" s="10"/>
    </row>
    <row r="584" spans="1:4" ht="15.75" thickBot="1" x14ac:dyDescent="0.3">
      <c r="A584" s="9"/>
      <c r="B584" s="10"/>
      <c r="C584" s="10"/>
      <c r="D584" s="10"/>
    </row>
    <row r="585" spans="1:4" ht="15.75" thickBot="1" x14ac:dyDescent="0.3">
      <c r="A585" s="9"/>
      <c r="B585" s="10"/>
      <c r="C585" s="10"/>
      <c r="D585" s="10"/>
    </row>
    <row r="586" spans="1:4" ht="15.75" thickBot="1" x14ac:dyDescent="0.3">
      <c r="A586" s="9"/>
      <c r="B586" s="10"/>
      <c r="C586" s="10"/>
      <c r="D586" s="10"/>
    </row>
    <row r="587" spans="1:4" ht="15.75" thickBot="1" x14ac:dyDescent="0.3">
      <c r="A587" s="9"/>
      <c r="B587" s="10"/>
      <c r="C587" s="10"/>
      <c r="D587" s="10"/>
    </row>
    <row r="588" spans="1:4" ht="15.75" thickBot="1" x14ac:dyDescent="0.3">
      <c r="A588" s="9"/>
      <c r="B588" s="10"/>
      <c r="C588" s="10"/>
      <c r="D588" s="10"/>
    </row>
    <row r="589" spans="1:4" ht="15.75" thickBot="1" x14ac:dyDescent="0.3">
      <c r="A589" s="9"/>
      <c r="B589" s="10"/>
      <c r="C589" s="10"/>
      <c r="D589" s="10"/>
    </row>
    <row r="590" spans="1:4" ht="15.75" thickBot="1" x14ac:dyDescent="0.3">
      <c r="A590" s="9"/>
      <c r="B590" s="10"/>
      <c r="C590" s="10"/>
      <c r="D590" s="10"/>
    </row>
    <row r="591" spans="1:4" ht="15.75" thickBot="1" x14ac:dyDescent="0.3">
      <c r="A591" s="9"/>
      <c r="B591" s="10"/>
      <c r="C591" s="10"/>
      <c r="D591" s="10"/>
    </row>
    <row r="592" spans="1:4" ht="15.75" thickBot="1" x14ac:dyDescent="0.3">
      <c r="A592" s="9"/>
      <c r="B592" s="10"/>
      <c r="C592" s="10"/>
      <c r="D592" s="10"/>
    </row>
    <row r="593" spans="1:4" ht="15.75" thickBot="1" x14ac:dyDescent="0.3">
      <c r="A593" s="9"/>
      <c r="B593" s="10"/>
      <c r="C593" s="10"/>
      <c r="D593" s="10"/>
    </row>
    <row r="594" spans="1:4" ht="15.75" thickBot="1" x14ac:dyDescent="0.3">
      <c r="A594" s="9"/>
      <c r="B594" s="10"/>
      <c r="C594" s="10"/>
      <c r="D594" s="10"/>
    </row>
    <row r="595" spans="1:4" ht="15.75" thickBot="1" x14ac:dyDescent="0.3">
      <c r="A595" s="9"/>
      <c r="B595" s="10"/>
      <c r="C595" s="10"/>
      <c r="D595" s="10"/>
    </row>
    <row r="596" spans="1:4" ht="15.75" thickBot="1" x14ac:dyDescent="0.3">
      <c r="A596" s="9"/>
      <c r="B596" s="10"/>
      <c r="C596" s="10"/>
      <c r="D596" s="10"/>
    </row>
    <row r="597" spans="1:4" ht="15.75" thickBot="1" x14ac:dyDescent="0.3">
      <c r="A597" s="9"/>
      <c r="B597" s="10"/>
      <c r="C597" s="10"/>
      <c r="D597" s="10"/>
    </row>
    <row r="598" spans="1:4" ht="15.75" thickBot="1" x14ac:dyDescent="0.3">
      <c r="A598" s="9"/>
      <c r="B598" s="10"/>
      <c r="C598" s="10"/>
      <c r="D598" s="10"/>
    </row>
    <row r="599" spans="1:4" ht="15.75" thickBot="1" x14ac:dyDescent="0.3">
      <c r="A599" s="9"/>
      <c r="B599" s="10"/>
      <c r="C599" s="10"/>
      <c r="D599" s="10"/>
    </row>
    <row r="600" spans="1:4" ht="15.75" thickBot="1" x14ac:dyDescent="0.3">
      <c r="A600" s="9"/>
      <c r="B600" s="10"/>
      <c r="C600" s="10"/>
      <c r="D600" s="10"/>
    </row>
    <row r="601" spans="1:4" ht="15.75" thickBot="1" x14ac:dyDescent="0.3">
      <c r="A601" s="9"/>
      <c r="B601" s="10"/>
      <c r="C601" s="10"/>
      <c r="D601" s="10"/>
    </row>
    <row r="602" spans="1:4" ht="15.75" thickBot="1" x14ac:dyDescent="0.3">
      <c r="A602" s="9"/>
      <c r="B602" s="10"/>
      <c r="C602" s="10"/>
      <c r="D602" s="10"/>
    </row>
    <row r="603" spans="1:4" ht="15.75" thickBot="1" x14ac:dyDescent="0.3">
      <c r="A603" s="9"/>
      <c r="B603" s="10"/>
      <c r="C603" s="10"/>
      <c r="D603" s="10"/>
    </row>
    <row r="604" spans="1:4" ht="15.75" thickBot="1" x14ac:dyDescent="0.3">
      <c r="A604" s="9"/>
      <c r="B604" s="10"/>
      <c r="C604" s="10"/>
      <c r="D604" s="10"/>
    </row>
    <row r="605" spans="1:4" ht="15.75" thickBot="1" x14ac:dyDescent="0.3">
      <c r="A605" s="9"/>
      <c r="B605" s="10"/>
      <c r="C605" s="10"/>
      <c r="D605" s="10"/>
    </row>
    <row r="606" spans="1:4" ht="15.75" thickBot="1" x14ac:dyDescent="0.3">
      <c r="A606" s="9"/>
      <c r="B606" s="10"/>
      <c r="C606" s="10"/>
      <c r="D606" s="10"/>
    </row>
    <row r="607" spans="1:4" ht="15.75" thickBot="1" x14ac:dyDescent="0.3">
      <c r="A607" s="9"/>
      <c r="B607" s="10"/>
      <c r="C607" s="10"/>
      <c r="D607" s="10"/>
    </row>
    <row r="608" spans="1:4" ht="15.75" thickBot="1" x14ac:dyDescent="0.3">
      <c r="A608" s="9"/>
      <c r="B608" s="10"/>
      <c r="C608" s="10"/>
      <c r="D608" s="10"/>
    </row>
    <row r="609" spans="1:4" ht="15.75" thickBot="1" x14ac:dyDescent="0.3">
      <c r="A609" s="9"/>
      <c r="B609" s="10"/>
      <c r="C609" s="10"/>
      <c r="D609" s="10"/>
    </row>
    <row r="610" spans="1:4" ht="15.75" thickBot="1" x14ac:dyDescent="0.3">
      <c r="A610" s="9"/>
      <c r="B610" s="10"/>
      <c r="C610" s="10"/>
      <c r="D610" s="10"/>
    </row>
    <row r="611" spans="1:4" ht="15.75" thickBot="1" x14ac:dyDescent="0.3">
      <c r="A611" s="9"/>
      <c r="B611" s="10"/>
      <c r="C611" s="10"/>
      <c r="D611" s="10"/>
    </row>
    <row r="612" spans="1:4" ht="15.75" thickBot="1" x14ac:dyDescent="0.3">
      <c r="A612" s="9"/>
      <c r="B612" s="10"/>
      <c r="C612" s="10"/>
      <c r="D612" s="10"/>
    </row>
    <row r="613" spans="1:4" ht="15.75" thickBot="1" x14ac:dyDescent="0.3">
      <c r="A613" s="9"/>
      <c r="B613" s="10"/>
      <c r="C613" s="10"/>
      <c r="D613" s="10"/>
    </row>
    <row r="614" spans="1:4" ht="15.75" thickBot="1" x14ac:dyDescent="0.3">
      <c r="A614" s="9"/>
      <c r="B614" s="10"/>
      <c r="C614" s="10"/>
      <c r="D614" s="10"/>
    </row>
    <row r="615" spans="1:4" ht="15.75" thickBot="1" x14ac:dyDescent="0.3">
      <c r="A615" s="9"/>
      <c r="B615" s="10"/>
      <c r="C615" s="10"/>
      <c r="D615" s="10"/>
    </row>
    <row r="616" spans="1:4" ht="15.75" thickBot="1" x14ac:dyDescent="0.3">
      <c r="A616" s="9"/>
      <c r="B616" s="10"/>
      <c r="C616" s="10"/>
      <c r="D616" s="10"/>
    </row>
    <row r="617" spans="1:4" ht="15.75" thickBot="1" x14ac:dyDescent="0.3">
      <c r="A617" s="9"/>
      <c r="B617" s="10"/>
      <c r="C617" s="10"/>
      <c r="D617" s="10"/>
    </row>
    <row r="618" spans="1:4" ht="15.75" thickBot="1" x14ac:dyDescent="0.3">
      <c r="A618" s="9"/>
      <c r="B618" s="10"/>
      <c r="C618" s="10"/>
      <c r="D618" s="10"/>
    </row>
    <row r="619" spans="1:4" ht="15.75" thickBot="1" x14ac:dyDescent="0.3">
      <c r="A619" s="9"/>
      <c r="B619" s="10"/>
      <c r="C619" s="10"/>
      <c r="D619" s="10"/>
    </row>
    <row r="620" spans="1:4" ht="15.75" thickBot="1" x14ac:dyDescent="0.3">
      <c r="A620" s="9"/>
      <c r="B620" s="10"/>
      <c r="C620" s="10"/>
      <c r="D620" s="10"/>
    </row>
    <row r="621" spans="1:4" ht="15.75" thickBot="1" x14ac:dyDescent="0.3">
      <c r="A621" s="9"/>
      <c r="B621" s="10"/>
      <c r="C621" s="10"/>
      <c r="D621" s="10"/>
    </row>
    <row r="622" spans="1:4" ht="15.75" thickBot="1" x14ac:dyDescent="0.3">
      <c r="A622" s="9"/>
      <c r="B622" s="10"/>
      <c r="C622" s="10"/>
      <c r="D622" s="10"/>
    </row>
    <row r="623" spans="1:4" ht="15.75" thickBot="1" x14ac:dyDescent="0.3">
      <c r="A623" s="9"/>
      <c r="B623" s="10"/>
      <c r="C623" s="10"/>
      <c r="D623" s="10"/>
    </row>
    <row r="624" spans="1:4" ht="15.75" thickBot="1" x14ac:dyDescent="0.3">
      <c r="A624" s="9"/>
      <c r="B624" s="10"/>
      <c r="C624" s="10"/>
      <c r="D624" s="10"/>
    </row>
    <row r="625" spans="1:4" ht="15.75" thickBot="1" x14ac:dyDescent="0.3">
      <c r="A625" s="9"/>
      <c r="B625" s="10"/>
      <c r="C625" s="10"/>
      <c r="D625" s="10"/>
    </row>
    <row r="626" spans="1:4" ht="15.75" thickBot="1" x14ac:dyDescent="0.3">
      <c r="A626" s="9"/>
      <c r="B626" s="10"/>
      <c r="C626" s="10"/>
      <c r="D626" s="10"/>
    </row>
    <row r="627" spans="1:4" ht="15.75" thickBot="1" x14ac:dyDescent="0.3">
      <c r="A627" s="9"/>
      <c r="B627" s="10"/>
      <c r="C627" s="10"/>
      <c r="D627" s="10"/>
    </row>
    <row r="628" spans="1:4" ht="15.75" thickBot="1" x14ac:dyDescent="0.3">
      <c r="A628" s="9"/>
      <c r="B628" s="10"/>
      <c r="C628" s="10"/>
      <c r="D628" s="10"/>
    </row>
    <row r="629" spans="1:4" ht="15.75" thickBot="1" x14ac:dyDescent="0.3">
      <c r="A629" s="9"/>
      <c r="B629" s="10"/>
      <c r="C629" s="10"/>
      <c r="D629" s="10"/>
    </row>
    <row r="630" spans="1:4" ht="15.75" thickBot="1" x14ac:dyDescent="0.3">
      <c r="A630" s="9"/>
      <c r="B630" s="10"/>
      <c r="C630" s="10"/>
      <c r="D630" s="10"/>
    </row>
    <row r="631" spans="1:4" ht="15.75" thickBot="1" x14ac:dyDescent="0.3">
      <c r="A631" s="9"/>
      <c r="B631" s="10"/>
      <c r="C631" s="10"/>
      <c r="D631" s="10"/>
    </row>
    <row r="632" spans="1:4" ht="15.75" thickBot="1" x14ac:dyDescent="0.3">
      <c r="A632" s="9"/>
      <c r="B632" s="10"/>
      <c r="C632" s="10"/>
      <c r="D632" s="10"/>
    </row>
    <row r="633" spans="1:4" ht="15.75" thickBot="1" x14ac:dyDescent="0.3">
      <c r="A633" s="9"/>
      <c r="B633" s="10"/>
      <c r="C633" s="10"/>
      <c r="D633" s="10"/>
    </row>
    <row r="634" spans="1:4" ht="15.75" thickBot="1" x14ac:dyDescent="0.3">
      <c r="A634" s="9"/>
      <c r="B634" s="10"/>
      <c r="C634" s="10"/>
      <c r="D634" s="10"/>
    </row>
    <row r="635" spans="1:4" ht="15.75" thickBot="1" x14ac:dyDescent="0.3">
      <c r="A635" s="9"/>
      <c r="B635" s="10"/>
      <c r="C635" s="10"/>
      <c r="D635" s="10"/>
    </row>
    <row r="636" spans="1:4" ht="15.75" thickBot="1" x14ac:dyDescent="0.3">
      <c r="A636" s="9"/>
      <c r="B636" s="10"/>
      <c r="C636" s="10"/>
      <c r="D636" s="10"/>
    </row>
    <row r="637" spans="1:4" ht="15.75" thickBot="1" x14ac:dyDescent="0.3">
      <c r="A637" s="9"/>
      <c r="B637" s="10"/>
      <c r="C637" s="10"/>
      <c r="D637" s="10"/>
    </row>
    <row r="638" spans="1:4" ht="15.75" thickBot="1" x14ac:dyDescent="0.3">
      <c r="A638" s="9"/>
      <c r="B638" s="10"/>
      <c r="C638" s="10"/>
      <c r="D638" s="10"/>
    </row>
    <row r="639" spans="1:4" ht="15.75" thickBot="1" x14ac:dyDescent="0.3">
      <c r="A639" s="9"/>
      <c r="B639" s="10"/>
      <c r="C639" s="10"/>
      <c r="D639" s="10"/>
    </row>
    <row r="640" spans="1:4" ht="15.75" thickBot="1" x14ac:dyDescent="0.3">
      <c r="A640" s="9"/>
      <c r="B640" s="10"/>
      <c r="C640" s="10"/>
      <c r="D640" s="10"/>
    </row>
    <row r="641" spans="1:4" ht="15.75" thickBot="1" x14ac:dyDescent="0.3">
      <c r="A641" s="9"/>
      <c r="B641" s="10"/>
      <c r="C641" s="10"/>
      <c r="D641" s="10"/>
    </row>
    <row r="642" spans="1:4" ht="15.75" thickBot="1" x14ac:dyDescent="0.3">
      <c r="A642" s="9"/>
      <c r="B642" s="10"/>
      <c r="C642" s="10"/>
      <c r="D642" s="10"/>
    </row>
    <row r="643" spans="1:4" ht="15.75" thickBot="1" x14ac:dyDescent="0.3">
      <c r="A643" s="9"/>
      <c r="B643" s="10"/>
      <c r="C643" s="10"/>
      <c r="D643" s="10"/>
    </row>
    <row r="644" spans="1:4" ht="15.75" thickBot="1" x14ac:dyDescent="0.3">
      <c r="A644" s="9"/>
      <c r="B644" s="10"/>
      <c r="C644" s="10"/>
      <c r="D644" s="10"/>
    </row>
    <row r="645" spans="1:4" ht="15.75" thickBot="1" x14ac:dyDescent="0.3">
      <c r="A645" s="9"/>
      <c r="B645" s="10"/>
      <c r="C645" s="10"/>
      <c r="D645" s="10"/>
    </row>
    <row r="646" spans="1:4" ht="15.75" thickBot="1" x14ac:dyDescent="0.3">
      <c r="A646" s="9"/>
      <c r="B646" s="10"/>
      <c r="C646" s="10"/>
      <c r="D646" s="10"/>
    </row>
    <row r="647" spans="1:4" ht="15.75" thickBot="1" x14ac:dyDescent="0.3">
      <c r="A647" s="9"/>
      <c r="B647" s="10"/>
      <c r="C647" s="10"/>
      <c r="D647" s="10"/>
    </row>
    <row r="648" spans="1:4" ht="15.75" thickBot="1" x14ac:dyDescent="0.3">
      <c r="A648" s="9"/>
      <c r="B648" s="10"/>
      <c r="C648" s="10"/>
      <c r="D648" s="10"/>
    </row>
    <row r="649" spans="1:4" ht="15.75" thickBot="1" x14ac:dyDescent="0.3">
      <c r="A649" s="9"/>
      <c r="B649" s="10"/>
      <c r="C649" s="10"/>
      <c r="D649" s="10"/>
    </row>
    <row r="650" spans="1:4" ht="15.75" thickBot="1" x14ac:dyDescent="0.3">
      <c r="A650" s="9"/>
      <c r="B650" s="10"/>
      <c r="C650" s="10"/>
      <c r="D650" s="10"/>
    </row>
    <row r="651" spans="1:4" ht="15.75" thickBot="1" x14ac:dyDescent="0.3">
      <c r="A651" s="9"/>
      <c r="B651" s="10"/>
      <c r="C651" s="10"/>
      <c r="D651" s="10"/>
    </row>
    <row r="652" spans="1:4" ht="15.75" thickBot="1" x14ac:dyDescent="0.3">
      <c r="A652" s="9"/>
      <c r="B652" s="10"/>
      <c r="C652" s="10"/>
      <c r="D652" s="10"/>
    </row>
    <row r="653" spans="1:4" ht="15.75" thickBot="1" x14ac:dyDescent="0.3">
      <c r="A653" s="9"/>
      <c r="B653" s="10"/>
      <c r="C653" s="10"/>
      <c r="D653" s="10"/>
    </row>
    <row r="654" spans="1:4" ht="15.75" thickBot="1" x14ac:dyDescent="0.3">
      <c r="A654" s="9"/>
      <c r="B654" s="10"/>
      <c r="C654" s="10"/>
      <c r="D654" s="10"/>
    </row>
    <row r="655" spans="1:4" ht="15.75" thickBot="1" x14ac:dyDescent="0.3">
      <c r="A655" s="9"/>
      <c r="B655" s="10"/>
      <c r="C655" s="10"/>
      <c r="D655" s="10"/>
    </row>
    <row r="656" spans="1:4" ht="15.75" thickBot="1" x14ac:dyDescent="0.3">
      <c r="A656" s="9"/>
      <c r="B656" s="10"/>
      <c r="C656" s="10"/>
      <c r="D656" s="10"/>
    </row>
    <row r="657" spans="1:4" ht="15.75" thickBot="1" x14ac:dyDescent="0.3">
      <c r="A657" s="9"/>
      <c r="B657" s="10"/>
      <c r="C657" s="10"/>
      <c r="D657" s="10"/>
    </row>
    <row r="658" spans="1:4" ht="15.75" thickBot="1" x14ac:dyDescent="0.3">
      <c r="A658" s="9"/>
      <c r="B658" s="10"/>
      <c r="C658" s="10"/>
      <c r="D658" s="10"/>
    </row>
    <row r="659" spans="1:4" ht="15.75" thickBot="1" x14ac:dyDescent="0.3">
      <c r="A659" s="9"/>
      <c r="B659" s="10"/>
      <c r="C659" s="10"/>
      <c r="D659" s="10"/>
    </row>
    <row r="660" spans="1:4" ht="15.75" thickBot="1" x14ac:dyDescent="0.3">
      <c r="A660" s="9"/>
      <c r="B660" s="10"/>
      <c r="C660" s="10"/>
      <c r="D660" s="10"/>
    </row>
    <row r="661" spans="1:4" ht="15.75" thickBot="1" x14ac:dyDescent="0.3">
      <c r="A661" s="9"/>
      <c r="B661" s="10"/>
      <c r="C661" s="10"/>
      <c r="D661" s="10"/>
    </row>
    <row r="662" spans="1:4" ht="15.75" thickBot="1" x14ac:dyDescent="0.3">
      <c r="A662" s="9"/>
      <c r="B662" s="10"/>
      <c r="C662" s="10"/>
      <c r="D662" s="10"/>
    </row>
    <row r="663" spans="1:4" ht="15.75" thickBot="1" x14ac:dyDescent="0.3">
      <c r="A663" s="9"/>
      <c r="B663" s="10"/>
      <c r="C663" s="10"/>
      <c r="D663" s="10"/>
    </row>
    <row r="664" spans="1:4" ht="15.75" thickBot="1" x14ac:dyDescent="0.3">
      <c r="A664" s="9"/>
      <c r="B664" s="10"/>
      <c r="C664" s="10"/>
      <c r="D664" s="10"/>
    </row>
    <row r="665" spans="1:4" ht="15.75" thickBot="1" x14ac:dyDescent="0.3">
      <c r="A665" s="9"/>
      <c r="B665" s="10"/>
      <c r="C665" s="10"/>
      <c r="D665" s="10"/>
    </row>
    <row r="666" spans="1:4" ht="15.75" thickBot="1" x14ac:dyDescent="0.3">
      <c r="A666" s="9"/>
      <c r="B666" s="10"/>
      <c r="C666" s="10"/>
      <c r="D666" s="10"/>
    </row>
    <row r="667" spans="1:4" ht="15.75" thickBot="1" x14ac:dyDescent="0.3">
      <c r="A667" s="9"/>
      <c r="B667" s="10"/>
      <c r="C667" s="10"/>
      <c r="D667" s="10"/>
    </row>
    <row r="668" spans="1:4" ht="15.75" thickBot="1" x14ac:dyDescent="0.3">
      <c r="A668" s="9"/>
      <c r="B668" s="10"/>
      <c r="C668" s="10"/>
      <c r="D668" s="10"/>
    </row>
    <row r="669" spans="1:4" ht="15.75" thickBot="1" x14ac:dyDescent="0.3">
      <c r="A669" s="9"/>
      <c r="B669" s="10"/>
      <c r="C669" s="10"/>
      <c r="D669" s="10"/>
    </row>
    <row r="670" spans="1:4" ht="15.75" thickBot="1" x14ac:dyDescent="0.3">
      <c r="A670" s="9"/>
      <c r="B670" s="10"/>
      <c r="C670" s="10"/>
      <c r="D670" s="10"/>
    </row>
    <row r="671" spans="1:4" ht="15.75" thickBot="1" x14ac:dyDescent="0.3">
      <c r="A671" s="9"/>
      <c r="B671" s="10"/>
      <c r="C671" s="10"/>
      <c r="D671" s="10"/>
    </row>
    <row r="672" spans="1:4" ht="15.75" thickBot="1" x14ac:dyDescent="0.3">
      <c r="A672" s="9"/>
      <c r="B672" s="10"/>
      <c r="C672" s="10"/>
      <c r="D672" s="10"/>
    </row>
    <row r="673" spans="1:4" ht="15.75" thickBot="1" x14ac:dyDescent="0.3">
      <c r="A673" s="9"/>
      <c r="B673" s="10"/>
      <c r="C673" s="10"/>
      <c r="D673" s="10"/>
    </row>
    <row r="674" spans="1:4" ht="15.75" thickBot="1" x14ac:dyDescent="0.3">
      <c r="A674" s="9"/>
      <c r="B674" s="10"/>
      <c r="C674" s="10"/>
      <c r="D674" s="10"/>
    </row>
    <row r="675" spans="1:4" ht="15.75" thickBot="1" x14ac:dyDescent="0.3">
      <c r="A675" s="9"/>
      <c r="B675" s="10"/>
      <c r="C675" s="10"/>
      <c r="D675" s="10"/>
    </row>
    <row r="676" spans="1:4" ht="15.75" thickBot="1" x14ac:dyDescent="0.3">
      <c r="A676" s="9"/>
      <c r="B676" s="10"/>
      <c r="C676" s="10"/>
      <c r="D676" s="10"/>
    </row>
    <row r="677" spans="1:4" ht="15.75" thickBot="1" x14ac:dyDescent="0.3">
      <c r="A677" s="9"/>
      <c r="B677" s="10"/>
      <c r="C677" s="10"/>
      <c r="D677" s="10"/>
    </row>
    <row r="678" spans="1:4" ht="15.75" thickBot="1" x14ac:dyDescent="0.3">
      <c r="A678" s="9"/>
      <c r="B678" s="10"/>
      <c r="C678" s="10"/>
      <c r="D678" s="10"/>
    </row>
    <row r="679" spans="1:4" ht="15.75" thickBot="1" x14ac:dyDescent="0.3">
      <c r="A679" s="9"/>
      <c r="B679" s="10"/>
      <c r="C679" s="10"/>
      <c r="D679" s="10"/>
    </row>
    <row r="680" spans="1:4" ht="15.75" thickBot="1" x14ac:dyDescent="0.3">
      <c r="A680" s="9"/>
      <c r="B680" s="10"/>
      <c r="C680" s="10"/>
      <c r="D680" s="10"/>
    </row>
    <row r="681" spans="1:4" ht="15.75" thickBot="1" x14ac:dyDescent="0.3">
      <c r="A681" s="9"/>
      <c r="B681" s="10"/>
      <c r="C681" s="10"/>
      <c r="D681" s="10"/>
    </row>
    <row r="682" spans="1:4" ht="15.75" thickBot="1" x14ac:dyDescent="0.3">
      <c r="A682" s="9"/>
      <c r="B682" s="10"/>
      <c r="C682" s="10"/>
      <c r="D682" s="10"/>
    </row>
    <row r="683" spans="1:4" ht="15.75" thickBot="1" x14ac:dyDescent="0.3">
      <c r="A683" s="9"/>
      <c r="B683" s="10"/>
      <c r="C683" s="10"/>
      <c r="D683" s="10"/>
    </row>
    <row r="684" spans="1:4" ht="15.75" thickBot="1" x14ac:dyDescent="0.3">
      <c r="A684" s="9"/>
      <c r="B684" s="10"/>
      <c r="C684" s="10"/>
      <c r="D684" s="10"/>
    </row>
    <row r="685" spans="1:4" ht="15.75" thickBot="1" x14ac:dyDescent="0.3">
      <c r="A685" s="9"/>
      <c r="B685" s="10"/>
      <c r="C685" s="10"/>
      <c r="D685" s="10"/>
    </row>
    <row r="686" spans="1:4" ht="15.75" thickBot="1" x14ac:dyDescent="0.3">
      <c r="A686" s="9"/>
      <c r="B686" s="10"/>
      <c r="C686" s="10"/>
      <c r="D686" s="10"/>
    </row>
    <row r="687" spans="1:4" ht="15.75" thickBot="1" x14ac:dyDescent="0.3">
      <c r="A687" s="9"/>
      <c r="B687" s="10"/>
      <c r="C687" s="10"/>
      <c r="D687" s="10"/>
    </row>
    <row r="688" spans="1:4" ht="15.75" thickBot="1" x14ac:dyDescent="0.3">
      <c r="A688" s="9"/>
      <c r="B688" s="10"/>
      <c r="C688" s="10"/>
      <c r="D688" s="10"/>
    </row>
    <row r="689" spans="1:4" ht="15.75" thickBot="1" x14ac:dyDescent="0.3">
      <c r="A689" s="9"/>
      <c r="B689" s="10"/>
      <c r="C689" s="10"/>
      <c r="D689" s="10"/>
    </row>
    <row r="690" spans="1:4" ht="15.75" thickBot="1" x14ac:dyDescent="0.3">
      <c r="A690" s="9"/>
      <c r="B690" s="10"/>
      <c r="C690" s="10"/>
      <c r="D690" s="10"/>
    </row>
    <row r="691" spans="1:4" ht="15.75" thickBot="1" x14ac:dyDescent="0.3">
      <c r="A691" s="9"/>
      <c r="B691" s="10"/>
      <c r="C691" s="10"/>
      <c r="D691" s="10"/>
    </row>
    <row r="692" spans="1:4" ht="15.75" thickBot="1" x14ac:dyDescent="0.3">
      <c r="A692" s="9"/>
      <c r="B692" s="10"/>
      <c r="C692" s="10"/>
      <c r="D692" s="10"/>
    </row>
    <row r="693" spans="1:4" ht="15.75" thickBot="1" x14ac:dyDescent="0.3">
      <c r="A693" s="9"/>
      <c r="B693" s="10"/>
      <c r="C693" s="10"/>
      <c r="D693" s="10"/>
    </row>
    <row r="694" spans="1:4" ht="15.75" thickBot="1" x14ac:dyDescent="0.3">
      <c r="A694" s="9"/>
      <c r="B694" s="10"/>
      <c r="C694" s="10"/>
      <c r="D694" s="10"/>
    </row>
    <row r="695" spans="1:4" ht="15.75" thickBot="1" x14ac:dyDescent="0.3">
      <c r="A695" s="9"/>
      <c r="B695" s="10"/>
      <c r="C695" s="10"/>
      <c r="D695" s="10"/>
    </row>
    <row r="696" spans="1:4" ht="15.75" thickBot="1" x14ac:dyDescent="0.3">
      <c r="A696" s="9"/>
      <c r="B696" s="10"/>
      <c r="C696" s="10"/>
      <c r="D696" s="10"/>
    </row>
    <row r="697" spans="1:4" ht="15.75" thickBot="1" x14ac:dyDescent="0.3">
      <c r="A697" s="9"/>
      <c r="B697" s="10"/>
      <c r="C697" s="10"/>
      <c r="D697" s="10"/>
    </row>
    <row r="698" spans="1:4" ht="15.75" thickBot="1" x14ac:dyDescent="0.3">
      <c r="A698" s="9"/>
      <c r="B698" s="10"/>
      <c r="C698" s="10"/>
      <c r="D698" s="10"/>
    </row>
    <row r="699" spans="1:4" ht="15.75" thickBot="1" x14ac:dyDescent="0.3">
      <c r="A699" s="9"/>
      <c r="B699" s="10"/>
      <c r="C699" s="10"/>
      <c r="D699" s="10"/>
    </row>
    <row r="700" spans="1:4" ht="15.75" thickBot="1" x14ac:dyDescent="0.3">
      <c r="A700" s="9"/>
      <c r="B700" s="10"/>
      <c r="C700" s="10"/>
      <c r="D700" s="10"/>
    </row>
    <row r="701" spans="1:4" ht="15.75" thickBot="1" x14ac:dyDescent="0.3">
      <c r="A701" s="9"/>
      <c r="B701" s="10"/>
      <c r="C701" s="10"/>
      <c r="D701" s="10"/>
    </row>
    <row r="702" spans="1:4" ht="15.75" thickBot="1" x14ac:dyDescent="0.3">
      <c r="A702" s="9"/>
      <c r="B702" s="10"/>
      <c r="C702" s="10"/>
      <c r="D702" s="10"/>
    </row>
    <row r="703" spans="1:4" ht="15.75" thickBot="1" x14ac:dyDescent="0.3">
      <c r="A703" s="9"/>
      <c r="B703" s="10"/>
      <c r="C703" s="10"/>
      <c r="D703" s="10"/>
    </row>
    <row r="704" spans="1:4" ht="15.75" thickBot="1" x14ac:dyDescent="0.3">
      <c r="A704" s="9"/>
      <c r="B704" s="10"/>
      <c r="C704" s="10"/>
      <c r="D704" s="10"/>
    </row>
    <row r="705" spans="1:4" ht="15.75" thickBot="1" x14ac:dyDescent="0.3">
      <c r="A705" s="9"/>
      <c r="B705" s="10"/>
      <c r="C705" s="10"/>
      <c r="D705" s="10"/>
    </row>
    <row r="706" spans="1:4" ht="15.75" thickBot="1" x14ac:dyDescent="0.3">
      <c r="A706" s="9"/>
      <c r="B706" s="10"/>
      <c r="C706" s="10"/>
      <c r="D706" s="10"/>
    </row>
    <row r="707" spans="1:4" ht="15.75" thickBot="1" x14ac:dyDescent="0.3">
      <c r="A707" s="9"/>
      <c r="B707" s="10"/>
      <c r="C707" s="10"/>
      <c r="D707" s="10"/>
    </row>
    <row r="708" spans="1:4" ht="15.75" thickBot="1" x14ac:dyDescent="0.3">
      <c r="A708" s="9"/>
      <c r="B708" s="10"/>
      <c r="C708" s="10"/>
      <c r="D708" s="10"/>
    </row>
    <row r="709" spans="1:4" ht="15.75" thickBot="1" x14ac:dyDescent="0.3">
      <c r="A709" s="9"/>
      <c r="B709" s="10"/>
      <c r="C709" s="10"/>
      <c r="D709" s="10"/>
    </row>
    <row r="710" spans="1:4" ht="15.75" thickBot="1" x14ac:dyDescent="0.3">
      <c r="A710" s="9"/>
      <c r="B710" s="10"/>
      <c r="C710" s="10"/>
      <c r="D710" s="10"/>
    </row>
    <row r="711" spans="1:4" ht="15.75" thickBot="1" x14ac:dyDescent="0.3">
      <c r="A711" s="9"/>
      <c r="B711" s="10"/>
      <c r="C711" s="10"/>
      <c r="D711" s="10"/>
    </row>
    <row r="712" spans="1:4" ht="15.75" thickBot="1" x14ac:dyDescent="0.3">
      <c r="A712" s="9"/>
      <c r="B712" s="10"/>
      <c r="C712" s="10"/>
      <c r="D712" s="10"/>
    </row>
    <row r="713" spans="1:4" ht="15.75" thickBot="1" x14ac:dyDescent="0.3">
      <c r="A713" s="9"/>
      <c r="B713" s="10"/>
      <c r="C713" s="10"/>
      <c r="D713" s="10"/>
    </row>
    <row r="714" spans="1:4" ht="15.75" thickBot="1" x14ac:dyDescent="0.3">
      <c r="A714" s="9"/>
      <c r="B714" s="10"/>
      <c r="C714" s="10"/>
      <c r="D714" s="10"/>
    </row>
    <row r="715" spans="1:4" ht="15.75" thickBot="1" x14ac:dyDescent="0.3">
      <c r="A715" s="9"/>
      <c r="B715" s="10"/>
      <c r="C715" s="10"/>
      <c r="D715" s="10"/>
    </row>
    <row r="716" spans="1:4" ht="15.75" thickBot="1" x14ac:dyDescent="0.3">
      <c r="A716" s="9"/>
      <c r="B716" s="10"/>
      <c r="C716" s="10"/>
      <c r="D716" s="10"/>
    </row>
    <row r="717" spans="1:4" ht="15.75" thickBot="1" x14ac:dyDescent="0.3">
      <c r="A717" s="9"/>
      <c r="B717" s="10"/>
      <c r="C717" s="10"/>
      <c r="D717" s="10"/>
    </row>
    <row r="718" spans="1:4" ht="15.75" thickBot="1" x14ac:dyDescent="0.3">
      <c r="A718" s="9"/>
      <c r="B718" s="10"/>
      <c r="C718" s="10"/>
      <c r="D718" s="10"/>
    </row>
    <row r="719" spans="1:4" ht="15.75" thickBot="1" x14ac:dyDescent="0.3">
      <c r="A719" s="9"/>
      <c r="B719" s="10"/>
      <c r="C719" s="10"/>
      <c r="D719" s="10"/>
    </row>
    <row r="720" spans="1:4" ht="15.75" thickBot="1" x14ac:dyDescent="0.3">
      <c r="A720" s="9"/>
      <c r="B720" s="10"/>
      <c r="C720" s="10"/>
      <c r="D720" s="10"/>
    </row>
    <row r="721" spans="1:4" ht="15.75" thickBot="1" x14ac:dyDescent="0.3">
      <c r="A721" s="9"/>
      <c r="B721" s="10"/>
      <c r="C721" s="10"/>
      <c r="D721" s="10"/>
    </row>
    <row r="722" spans="1:4" ht="15.75" thickBot="1" x14ac:dyDescent="0.3">
      <c r="A722" s="9"/>
      <c r="B722" s="10"/>
      <c r="C722" s="10"/>
      <c r="D722" s="10"/>
    </row>
    <row r="723" spans="1:4" ht="15.75" thickBot="1" x14ac:dyDescent="0.3">
      <c r="A723" s="9"/>
      <c r="B723" s="10"/>
      <c r="C723" s="10"/>
      <c r="D723" s="10"/>
    </row>
    <row r="724" spans="1:4" ht="15.75" thickBot="1" x14ac:dyDescent="0.3">
      <c r="A724" s="9"/>
      <c r="B724" s="10"/>
      <c r="C724" s="10"/>
      <c r="D724" s="10"/>
    </row>
    <row r="725" spans="1:4" ht="15.75" thickBot="1" x14ac:dyDescent="0.3">
      <c r="A725" s="9"/>
      <c r="B725" s="10"/>
      <c r="C725" s="10"/>
      <c r="D725" s="10"/>
    </row>
    <row r="726" spans="1:4" ht="15.75" thickBot="1" x14ac:dyDescent="0.3">
      <c r="A726" s="9"/>
      <c r="B726" s="10"/>
      <c r="C726" s="10"/>
      <c r="D726" s="10"/>
    </row>
    <row r="727" spans="1:4" ht="15.75" thickBot="1" x14ac:dyDescent="0.3">
      <c r="A727" s="9"/>
      <c r="B727" s="10"/>
      <c r="C727" s="10"/>
      <c r="D727" s="10"/>
    </row>
    <row r="728" spans="1:4" ht="15.75" thickBot="1" x14ac:dyDescent="0.3">
      <c r="A728" s="9"/>
      <c r="B728" s="10"/>
      <c r="C728" s="10"/>
      <c r="D728" s="10"/>
    </row>
    <row r="729" spans="1:4" ht="15.75" thickBot="1" x14ac:dyDescent="0.3">
      <c r="A729" s="9"/>
      <c r="B729" s="10"/>
      <c r="C729" s="10"/>
      <c r="D729" s="10"/>
    </row>
    <row r="730" spans="1:4" ht="15.75" thickBot="1" x14ac:dyDescent="0.3">
      <c r="A730" s="9"/>
      <c r="B730" s="10"/>
      <c r="C730" s="10"/>
      <c r="D730" s="10"/>
    </row>
    <row r="731" spans="1:4" ht="15.75" thickBot="1" x14ac:dyDescent="0.3">
      <c r="A731" s="9"/>
      <c r="B731" s="10"/>
      <c r="C731" s="10"/>
      <c r="D731" s="10"/>
    </row>
    <row r="732" spans="1:4" ht="15.75" thickBot="1" x14ac:dyDescent="0.3">
      <c r="A732" s="9"/>
      <c r="B732" s="10"/>
      <c r="C732" s="10"/>
      <c r="D732" s="10"/>
    </row>
    <row r="733" spans="1:4" ht="15.75" thickBot="1" x14ac:dyDescent="0.3">
      <c r="A733" s="9"/>
      <c r="B733" s="10"/>
      <c r="C733" s="10"/>
      <c r="D733" s="10"/>
    </row>
    <row r="734" spans="1:4" ht="15.75" thickBot="1" x14ac:dyDescent="0.3">
      <c r="A734" s="9"/>
      <c r="B734" s="10"/>
      <c r="C734" s="10"/>
      <c r="D734" s="10"/>
    </row>
    <row r="735" spans="1:4" ht="15.75" thickBot="1" x14ac:dyDescent="0.3">
      <c r="A735" s="9"/>
      <c r="B735" s="10"/>
      <c r="C735" s="10"/>
      <c r="D735" s="10"/>
    </row>
    <row r="736" spans="1:4" ht="15.75" thickBot="1" x14ac:dyDescent="0.3">
      <c r="A736" s="9"/>
      <c r="B736" s="10"/>
      <c r="C736" s="10"/>
      <c r="D736" s="10"/>
    </row>
    <row r="737" spans="1:4" ht="15.75" thickBot="1" x14ac:dyDescent="0.3">
      <c r="A737" s="9"/>
      <c r="B737" s="10"/>
      <c r="C737" s="10"/>
      <c r="D737" s="10"/>
    </row>
    <row r="738" spans="1:4" ht="15.75" thickBot="1" x14ac:dyDescent="0.3">
      <c r="A738" s="9"/>
      <c r="B738" s="10"/>
      <c r="C738" s="10"/>
      <c r="D738" s="10"/>
    </row>
    <row r="739" spans="1:4" ht="15.75" thickBot="1" x14ac:dyDescent="0.3">
      <c r="A739" s="9"/>
      <c r="B739" s="10"/>
      <c r="C739" s="10"/>
      <c r="D739" s="10"/>
    </row>
    <row r="740" spans="1:4" ht="15.75" thickBot="1" x14ac:dyDescent="0.3">
      <c r="A740" s="9"/>
      <c r="B740" s="10"/>
      <c r="C740" s="10"/>
      <c r="D740" s="10"/>
    </row>
    <row r="741" spans="1:4" ht="15.75" thickBot="1" x14ac:dyDescent="0.3">
      <c r="A741" s="9"/>
      <c r="B741" s="10"/>
      <c r="C741" s="10"/>
      <c r="D741" s="10"/>
    </row>
    <row r="742" spans="1:4" ht="15.75" thickBot="1" x14ac:dyDescent="0.3">
      <c r="A742" s="9"/>
      <c r="B742" s="10"/>
      <c r="C742" s="10"/>
      <c r="D742" s="10"/>
    </row>
    <row r="743" spans="1:4" ht="15.75" thickBot="1" x14ac:dyDescent="0.3">
      <c r="A743" s="9"/>
      <c r="B743" s="10"/>
      <c r="C743" s="10"/>
      <c r="D743" s="10"/>
    </row>
    <row r="744" spans="1:4" ht="15.75" thickBot="1" x14ac:dyDescent="0.3">
      <c r="A744" s="9"/>
      <c r="B744" s="10"/>
      <c r="C744" s="10"/>
      <c r="D744" s="10"/>
    </row>
    <row r="745" spans="1:4" ht="15.75" thickBot="1" x14ac:dyDescent="0.3">
      <c r="A745" s="9"/>
      <c r="B745" s="10"/>
      <c r="C745" s="10"/>
      <c r="D745" s="10"/>
    </row>
    <row r="746" spans="1:4" ht="15.75" thickBot="1" x14ac:dyDescent="0.3">
      <c r="A746" s="9"/>
      <c r="B746" s="10"/>
      <c r="C746" s="10"/>
      <c r="D746" s="10"/>
    </row>
    <row r="747" spans="1:4" ht="15.75" thickBot="1" x14ac:dyDescent="0.3">
      <c r="A747" s="9"/>
      <c r="B747" s="10"/>
      <c r="C747" s="10"/>
      <c r="D747" s="10"/>
    </row>
    <row r="748" spans="1:4" ht="15.75" thickBot="1" x14ac:dyDescent="0.3">
      <c r="A748" s="9"/>
      <c r="B748" s="10"/>
      <c r="C748" s="10"/>
      <c r="D748" s="10"/>
    </row>
    <row r="749" spans="1:4" ht="15.75" thickBot="1" x14ac:dyDescent="0.3">
      <c r="A749" s="9"/>
      <c r="B749" s="10"/>
      <c r="C749" s="10"/>
      <c r="D749" s="10"/>
    </row>
    <row r="750" spans="1:4" ht="15.75" thickBot="1" x14ac:dyDescent="0.3">
      <c r="A750" s="9"/>
      <c r="B750" s="10"/>
      <c r="C750" s="10"/>
      <c r="D750" s="10"/>
    </row>
    <row r="751" spans="1:4" ht="15.75" thickBot="1" x14ac:dyDescent="0.3">
      <c r="A751" s="9"/>
      <c r="B751" s="10"/>
      <c r="C751" s="10"/>
      <c r="D751" s="10"/>
    </row>
    <row r="752" spans="1:4" ht="15.75" thickBot="1" x14ac:dyDescent="0.3">
      <c r="A752" s="9"/>
      <c r="B752" s="10"/>
      <c r="C752" s="10"/>
      <c r="D752" s="10"/>
    </row>
    <row r="753" spans="1:4" ht="15.75" thickBot="1" x14ac:dyDescent="0.3">
      <c r="A753" s="9"/>
      <c r="B753" s="10"/>
      <c r="C753" s="10"/>
      <c r="D753" s="10"/>
    </row>
    <row r="754" spans="1:4" ht="15.75" thickBot="1" x14ac:dyDescent="0.3">
      <c r="A754" s="9"/>
      <c r="B754" s="10"/>
      <c r="C754" s="10"/>
      <c r="D754" s="10"/>
    </row>
    <row r="755" spans="1:4" ht="15.75" thickBot="1" x14ac:dyDescent="0.3">
      <c r="A755" s="9"/>
      <c r="B755" s="10"/>
      <c r="C755" s="10"/>
      <c r="D755" s="10"/>
    </row>
    <row r="756" spans="1:4" ht="15.75" thickBot="1" x14ac:dyDescent="0.3">
      <c r="A756" s="9"/>
      <c r="B756" s="10"/>
      <c r="C756" s="10"/>
      <c r="D756" s="10"/>
    </row>
    <row r="757" spans="1:4" ht="15.75" thickBot="1" x14ac:dyDescent="0.3">
      <c r="A757" s="9"/>
      <c r="B757" s="10"/>
      <c r="C757" s="10"/>
      <c r="D757" s="10"/>
    </row>
    <row r="758" spans="1:4" ht="15.75" thickBot="1" x14ac:dyDescent="0.3">
      <c r="A758" s="9"/>
      <c r="B758" s="10"/>
      <c r="C758" s="10"/>
      <c r="D758" s="10"/>
    </row>
    <row r="759" spans="1:4" ht="15.75" thickBot="1" x14ac:dyDescent="0.3">
      <c r="A759" s="9"/>
      <c r="B759" s="10"/>
      <c r="C759" s="10"/>
      <c r="D759" s="10"/>
    </row>
    <row r="760" spans="1:4" ht="15.75" thickBot="1" x14ac:dyDescent="0.3">
      <c r="A760" s="9"/>
      <c r="B760" s="10"/>
      <c r="C760" s="10"/>
      <c r="D760" s="10"/>
    </row>
    <row r="761" spans="1:4" ht="15.75" thickBot="1" x14ac:dyDescent="0.3">
      <c r="A761" s="9"/>
      <c r="B761" s="10"/>
      <c r="C761" s="10"/>
      <c r="D761" s="10"/>
    </row>
    <row r="762" spans="1:4" ht="15.75" thickBot="1" x14ac:dyDescent="0.3">
      <c r="A762" s="9"/>
      <c r="B762" s="10"/>
      <c r="C762" s="10"/>
      <c r="D762" s="10"/>
    </row>
    <row r="763" spans="1:4" ht="15.75" thickBot="1" x14ac:dyDescent="0.3">
      <c r="A763" s="9"/>
      <c r="B763" s="10"/>
      <c r="C763" s="10"/>
      <c r="D763" s="10"/>
    </row>
    <row r="764" spans="1:4" ht="15.75" thickBot="1" x14ac:dyDescent="0.3">
      <c r="A764" s="9"/>
      <c r="B764" s="10"/>
      <c r="C764" s="10"/>
      <c r="D764" s="10"/>
    </row>
    <row r="765" spans="1:4" ht="15.75" thickBot="1" x14ac:dyDescent="0.3">
      <c r="A765" s="9"/>
      <c r="B765" s="10"/>
      <c r="C765" s="10"/>
      <c r="D765" s="10"/>
    </row>
    <row r="766" spans="1:4" ht="15.75" thickBot="1" x14ac:dyDescent="0.3">
      <c r="A766" s="9"/>
      <c r="B766" s="10"/>
      <c r="C766" s="10"/>
      <c r="D766" s="10"/>
    </row>
    <row r="767" spans="1:4" ht="15.75" thickBot="1" x14ac:dyDescent="0.3">
      <c r="A767" s="9"/>
      <c r="B767" s="10"/>
      <c r="C767" s="10"/>
      <c r="D767" s="10"/>
    </row>
    <row r="768" spans="1:4" ht="15.75" thickBot="1" x14ac:dyDescent="0.3">
      <c r="A768" s="9"/>
      <c r="B768" s="10"/>
      <c r="C768" s="10"/>
      <c r="D768" s="10"/>
    </row>
    <row r="769" spans="1:4" ht="15.75" thickBot="1" x14ac:dyDescent="0.3">
      <c r="A769" s="9"/>
      <c r="B769" s="10"/>
      <c r="C769" s="10"/>
      <c r="D769" s="10"/>
    </row>
    <row r="770" spans="1:4" ht="15.75" thickBot="1" x14ac:dyDescent="0.3">
      <c r="A770" s="9"/>
      <c r="B770" s="10"/>
      <c r="C770" s="10"/>
      <c r="D770" s="10"/>
    </row>
    <row r="771" spans="1:4" ht="15.75" thickBot="1" x14ac:dyDescent="0.3">
      <c r="A771" s="9"/>
      <c r="B771" s="10"/>
      <c r="C771" s="10"/>
      <c r="D771" s="10"/>
    </row>
    <row r="772" spans="1:4" ht="15.75" thickBot="1" x14ac:dyDescent="0.3">
      <c r="A772" s="9"/>
      <c r="B772" s="10"/>
      <c r="C772" s="10"/>
      <c r="D772" s="10"/>
    </row>
    <row r="773" spans="1:4" ht="15.75" thickBot="1" x14ac:dyDescent="0.3">
      <c r="A773" s="9"/>
      <c r="B773" s="10"/>
      <c r="C773" s="10"/>
      <c r="D773" s="10"/>
    </row>
    <row r="774" spans="1:4" ht="15.75" thickBot="1" x14ac:dyDescent="0.3">
      <c r="A774" s="9"/>
      <c r="B774" s="10"/>
      <c r="C774" s="10"/>
      <c r="D774" s="10"/>
    </row>
    <row r="775" spans="1:4" ht="15.75" thickBot="1" x14ac:dyDescent="0.3">
      <c r="A775" s="9"/>
      <c r="B775" s="10"/>
      <c r="C775" s="10"/>
      <c r="D775" s="10"/>
    </row>
    <row r="776" spans="1:4" ht="15.75" thickBot="1" x14ac:dyDescent="0.3">
      <c r="A776" s="9"/>
      <c r="B776" s="10"/>
      <c r="C776" s="10"/>
      <c r="D776" s="10"/>
    </row>
    <row r="777" spans="1:4" ht="15.75" thickBot="1" x14ac:dyDescent="0.3">
      <c r="A777" s="9"/>
      <c r="B777" s="10"/>
      <c r="C777" s="10"/>
      <c r="D777" s="10"/>
    </row>
    <row r="778" spans="1:4" ht="15.75" thickBot="1" x14ac:dyDescent="0.3">
      <c r="A778" s="9"/>
      <c r="B778" s="10"/>
      <c r="C778" s="10"/>
      <c r="D778" s="10"/>
    </row>
    <row r="779" spans="1:4" ht="15.75" thickBot="1" x14ac:dyDescent="0.3">
      <c r="A779" s="9"/>
      <c r="B779" s="10"/>
      <c r="C779" s="10"/>
      <c r="D779" s="10"/>
    </row>
    <row r="780" spans="1:4" ht="15.75" thickBot="1" x14ac:dyDescent="0.3">
      <c r="A780" s="9"/>
      <c r="B780" s="10"/>
      <c r="C780" s="10"/>
      <c r="D780" s="10"/>
    </row>
    <row r="781" spans="1:4" ht="15.75" thickBot="1" x14ac:dyDescent="0.3">
      <c r="A781" s="9"/>
      <c r="B781" s="10"/>
      <c r="C781" s="10"/>
      <c r="D781" s="10"/>
    </row>
    <row r="782" spans="1:4" ht="15.75" thickBot="1" x14ac:dyDescent="0.3">
      <c r="A782" s="9"/>
      <c r="B782" s="10"/>
      <c r="C782" s="10"/>
      <c r="D782" s="10"/>
    </row>
    <row r="783" spans="1:4" ht="15.75" thickBot="1" x14ac:dyDescent="0.3">
      <c r="A783" s="9"/>
      <c r="B783" s="10"/>
      <c r="C783" s="10"/>
      <c r="D783" s="10"/>
    </row>
    <row r="784" spans="1:4" ht="15.75" thickBot="1" x14ac:dyDescent="0.3">
      <c r="A784" s="9"/>
      <c r="B784" s="10"/>
      <c r="C784" s="10"/>
      <c r="D784" s="10"/>
    </row>
    <row r="785" spans="1:4" ht="15.75" thickBot="1" x14ac:dyDescent="0.3">
      <c r="A785" s="9"/>
      <c r="B785" s="10"/>
      <c r="C785" s="10"/>
      <c r="D785" s="10"/>
    </row>
    <row r="786" spans="1:4" ht="15.75" thickBot="1" x14ac:dyDescent="0.3">
      <c r="A786" s="9"/>
      <c r="B786" s="10"/>
      <c r="C786" s="10"/>
      <c r="D786" s="10"/>
    </row>
    <row r="787" spans="1:4" ht="15.75" thickBot="1" x14ac:dyDescent="0.3">
      <c r="A787" s="9"/>
      <c r="B787" s="10"/>
      <c r="C787" s="10"/>
      <c r="D787" s="10"/>
    </row>
    <row r="788" spans="1:4" ht="15.75" thickBot="1" x14ac:dyDescent="0.3">
      <c r="A788" s="9"/>
      <c r="B788" s="10"/>
      <c r="C788" s="10"/>
      <c r="D788" s="10"/>
    </row>
    <row r="789" spans="1:4" ht="15.75" thickBot="1" x14ac:dyDescent="0.3">
      <c r="A789" s="9"/>
      <c r="B789" s="10"/>
      <c r="C789" s="10"/>
      <c r="D789" s="10"/>
    </row>
    <row r="790" spans="1:4" ht="15.75" thickBot="1" x14ac:dyDescent="0.3">
      <c r="A790" s="9"/>
      <c r="B790" s="10"/>
      <c r="C790" s="10"/>
      <c r="D790" s="10"/>
    </row>
    <row r="791" spans="1:4" ht="15.75" thickBot="1" x14ac:dyDescent="0.3">
      <c r="A791" s="9"/>
      <c r="B791" s="10"/>
      <c r="C791" s="10"/>
      <c r="D791" s="10"/>
    </row>
    <row r="792" spans="1:4" ht="15.75" thickBot="1" x14ac:dyDescent="0.3">
      <c r="A792" s="9"/>
      <c r="B792" s="10"/>
      <c r="C792" s="10"/>
      <c r="D792" s="10"/>
    </row>
    <row r="793" spans="1:4" ht="15.75" thickBot="1" x14ac:dyDescent="0.3">
      <c r="A793" s="9"/>
      <c r="B793" s="10"/>
      <c r="C793" s="10"/>
      <c r="D793" s="10"/>
    </row>
    <row r="794" spans="1:4" ht="15.75" thickBot="1" x14ac:dyDescent="0.3">
      <c r="A794" s="9"/>
      <c r="B794" s="10"/>
      <c r="C794" s="10"/>
      <c r="D794" s="10"/>
    </row>
    <row r="795" spans="1:4" ht="15.75" thickBot="1" x14ac:dyDescent="0.3">
      <c r="A795" s="9"/>
      <c r="B795" s="10"/>
      <c r="C795" s="10"/>
      <c r="D795" s="10"/>
    </row>
    <row r="796" spans="1:4" ht="15.75" thickBot="1" x14ac:dyDescent="0.3">
      <c r="A796" s="9"/>
      <c r="B796" s="10"/>
      <c r="C796" s="10"/>
      <c r="D796" s="10"/>
    </row>
    <row r="797" spans="1:4" ht="15.75" thickBot="1" x14ac:dyDescent="0.3">
      <c r="A797" s="9"/>
      <c r="B797" s="10"/>
      <c r="C797" s="10"/>
      <c r="D797" s="10"/>
    </row>
    <row r="798" spans="1:4" ht="15.75" thickBot="1" x14ac:dyDescent="0.3">
      <c r="A798" s="9"/>
      <c r="B798" s="10"/>
      <c r="C798" s="10"/>
      <c r="D798" s="10"/>
    </row>
    <row r="799" spans="1:4" ht="15.75" thickBot="1" x14ac:dyDescent="0.3">
      <c r="A799" s="9"/>
      <c r="B799" s="10"/>
      <c r="C799" s="10"/>
      <c r="D799" s="10"/>
    </row>
    <row r="800" spans="1:4" ht="15.75" thickBot="1" x14ac:dyDescent="0.3">
      <c r="A800" s="9"/>
      <c r="B800" s="10"/>
      <c r="C800" s="10"/>
      <c r="D800" s="10"/>
    </row>
    <row r="801" spans="1:4" ht="15.75" thickBot="1" x14ac:dyDescent="0.3">
      <c r="A801" s="9"/>
      <c r="B801" s="10"/>
      <c r="C801" s="10"/>
      <c r="D801" s="10"/>
    </row>
    <row r="802" spans="1:4" ht="15.75" thickBot="1" x14ac:dyDescent="0.3">
      <c r="A802" s="9"/>
      <c r="B802" s="10"/>
      <c r="C802" s="10"/>
      <c r="D802" s="10"/>
    </row>
    <row r="803" spans="1:4" ht="15.75" thickBot="1" x14ac:dyDescent="0.3">
      <c r="A803" s="9"/>
      <c r="B803" s="10"/>
      <c r="C803" s="10"/>
      <c r="D803" s="10"/>
    </row>
    <row r="804" spans="1:4" ht="15.75" thickBot="1" x14ac:dyDescent="0.3">
      <c r="A804" s="9"/>
      <c r="B804" s="10"/>
      <c r="C804" s="10"/>
      <c r="D804" s="10"/>
    </row>
    <row r="805" spans="1:4" ht="15.75" thickBot="1" x14ac:dyDescent="0.3">
      <c r="A805" s="9"/>
      <c r="B805" s="10"/>
      <c r="C805" s="10"/>
      <c r="D805" s="10"/>
    </row>
    <row r="806" spans="1:4" ht="15.75" thickBot="1" x14ac:dyDescent="0.3">
      <c r="A806" s="9"/>
      <c r="B806" s="10"/>
      <c r="C806" s="10"/>
      <c r="D806" s="10"/>
    </row>
    <row r="807" spans="1:4" ht="15.75" thickBot="1" x14ac:dyDescent="0.3">
      <c r="A807" s="9"/>
      <c r="B807" s="10"/>
      <c r="C807" s="10"/>
      <c r="D807" s="10"/>
    </row>
    <row r="808" spans="1:4" ht="15.75" thickBot="1" x14ac:dyDescent="0.3">
      <c r="A808" s="9"/>
      <c r="B808" s="10"/>
      <c r="C808" s="10"/>
      <c r="D808" s="10"/>
    </row>
    <row r="809" spans="1:4" ht="15.75" thickBot="1" x14ac:dyDescent="0.3">
      <c r="A809" s="9"/>
      <c r="B809" s="10"/>
      <c r="C809" s="10"/>
      <c r="D809" s="10"/>
    </row>
    <row r="810" spans="1:4" ht="15.75" thickBot="1" x14ac:dyDescent="0.3">
      <c r="A810" s="9"/>
      <c r="B810" s="10"/>
      <c r="C810" s="10"/>
      <c r="D810" s="10"/>
    </row>
    <row r="811" spans="1:4" ht="15.75" thickBot="1" x14ac:dyDescent="0.3">
      <c r="A811" s="9"/>
      <c r="B811" s="10"/>
      <c r="C811" s="10"/>
      <c r="D811" s="10"/>
    </row>
    <row r="812" spans="1:4" ht="15.75" thickBot="1" x14ac:dyDescent="0.3">
      <c r="A812" s="9"/>
      <c r="B812" s="10"/>
      <c r="C812" s="10"/>
      <c r="D812" s="10"/>
    </row>
    <row r="813" spans="1:4" ht="15.75" thickBot="1" x14ac:dyDescent="0.3">
      <c r="A813" s="9"/>
      <c r="B813" s="10"/>
      <c r="C813" s="10"/>
      <c r="D813" s="10"/>
    </row>
    <row r="814" spans="1:4" ht="15.75" thickBot="1" x14ac:dyDescent="0.3">
      <c r="A814" s="9"/>
      <c r="B814" s="10"/>
      <c r="C814" s="10"/>
      <c r="D814" s="10"/>
    </row>
    <row r="815" spans="1:4" ht="15.75" thickBot="1" x14ac:dyDescent="0.3">
      <c r="A815" s="9"/>
      <c r="B815" s="10"/>
      <c r="C815" s="10"/>
      <c r="D815" s="10"/>
    </row>
    <row r="816" spans="1:4" ht="15.75" thickBot="1" x14ac:dyDescent="0.3">
      <c r="A816" s="9"/>
      <c r="B816" s="10"/>
      <c r="C816" s="10"/>
      <c r="D816" s="10"/>
    </row>
    <row r="817" spans="1:4" ht="15.75" thickBot="1" x14ac:dyDescent="0.3">
      <c r="A817" s="9"/>
      <c r="B817" s="10"/>
      <c r="C817" s="10"/>
      <c r="D817" s="10"/>
    </row>
    <row r="818" spans="1:4" ht="15.75" thickBot="1" x14ac:dyDescent="0.3">
      <c r="A818" s="9"/>
      <c r="B818" s="10"/>
      <c r="C818" s="10"/>
      <c r="D818" s="10"/>
    </row>
    <row r="819" spans="1:4" ht="15.75" thickBot="1" x14ac:dyDescent="0.3">
      <c r="A819" s="9"/>
      <c r="B819" s="10"/>
      <c r="C819" s="10"/>
      <c r="D819" s="10"/>
    </row>
    <row r="820" spans="1:4" ht="15.75" thickBot="1" x14ac:dyDescent="0.3">
      <c r="A820" s="9"/>
      <c r="B820" s="10"/>
      <c r="C820" s="10"/>
      <c r="D820" s="10"/>
    </row>
    <row r="821" spans="1:4" ht="15.75" thickBot="1" x14ac:dyDescent="0.3">
      <c r="A821" s="9"/>
      <c r="B821" s="10"/>
      <c r="C821" s="10"/>
      <c r="D821" s="10"/>
    </row>
    <row r="822" spans="1:4" ht="15.75" thickBot="1" x14ac:dyDescent="0.3">
      <c r="A822" s="9"/>
      <c r="B822" s="10"/>
      <c r="C822" s="10"/>
      <c r="D822" s="10"/>
    </row>
    <row r="823" spans="1:4" ht="15.75" thickBot="1" x14ac:dyDescent="0.3">
      <c r="A823" s="9"/>
      <c r="B823" s="10"/>
      <c r="C823" s="10"/>
      <c r="D823" s="10"/>
    </row>
    <row r="824" spans="1:4" ht="15.75" thickBot="1" x14ac:dyDescent="0.3">
      <c r="A824" s="9"/>
      <c r="B824" s="10"/>
      <c r="C824" s="10"/>
      <c r="D824" s="10"/>
    </row>
    <row r="825" spans="1:4" ht="15.75" thickBot="1" x14ac:dyDescent="0.3">
      <c r="A825" s="9"/>
      <c r="B825" s="10"/>
      <c r="C825" s="10"/>
      <c r="D825" s="10"/>
    </row>
    <row r="826" spans="1:4" ht="15.75" thickBot="1" x14ac:dyDescent="0.3">
      <c r="A826" s="9"/>
      <c r="B826" s="10"/>
      <c r="C826" s="10"/>
      <c r="D826" s="10"/>
    </row>
    <row r="827" spans="1:4" ht="15.75" thickBot="1" x14ac:dyDescent="0.3">
      <c r="A827" s="9"/>
      <c r="B827" s="10"/>
      <c r="C827" s="10"/>
      <c r="D827" s="10"/>
    </row>
    <row r="828" spans="1:4" ht="15.75" thickBot="1" x14ac:dyDescent="0.3">
      <c r="A828" s="9"/>
      <c r="B828" s="10"/>
      <c r="C828" s="10"/>
      <c r="D828" s="10"/>
    </row>
    <row r="829" spans="1:4" ht="15.75" thickBot="1" x14ac:dyDescent="0.3">
      <c r="A829" s="9"/>
      <c r="B829" s="10"/>
      <c r="C829" s="10"/>
      <c r="D829" s="10"/>
    </row>
    <row r="830" spans="1:4" ht="15.75" thickBot="1" x14ac:dyDescent="0.3">
      <c r="A830" s="9"/>
      <c r="B830" s="10"/>
      <c r="C830" s="10"/>
      <c r="D830" s="10"/>
    </row>
    <row r="831" spans="1:4" ht="15.75" thickBot="1" x14ac:dyDescent="0.3">
      <c r="A831" s="9"/>
      <c r="B831" s="10"/>
      <c r="C831" s="10"/>
      <c r="D831" s="10"/>
    </row>
    <row r="832" spans="1:4" ht="15.75" thickBot="1" x14ac:dyDescent="0.3">
      <c r="A832" s="9"/>
      <c r="B832" s="10"/>
      <c r="C832" s="10"/>
      <c r="D832" s="10"/>
    </row>
    <row r="833" spans="1:4" ht="15.75" thickBot="1" x14ac:dyDescent="0.3">
      <c r="A833" s="9"/>
      <c r="B833" s="10"/>
      <c r="C833" s="10"/>
      <c r="D833" s="10"/>
    </row>
    <row r="834" spans="1:4" ht="15.75" thickBot="1" x14ac:dyDescent="0.3">
      <c r="A834" s="9"/>
      <c r="B834" s="10"/>
      <c r="C834" s="10"/>
      <c r="D834" s="10"/>
    </row>
    <row r="835" spans="1:4" ht="15.75" thickBot="1" x14ac:dyDescent="0.3">
      <c r="A835" s="9"/>
      <c r="B835" s="10"/>
      <c r="C835" s="10"/>
      <c r="D835" s="10"/>
    </row>
    <row r="836" spans="1:4" ht="15.75" thickBot="1" x14ac:dyDescent="0.3">
      <c r="A836" s="9"/>
      <c r="B836" s="10"/>
      <c r="C836" s="10"/>
      <c r="D836" s="10"/>
    </row>
    <row r="837" spans="1:4" ht="15.75" thickBot="1" x14ac:dyDescent="0.3">
      <c r="A837" s="9"/>
      <c r="B837" s="10"/>
      <c r="C837" s="10"/>
      <c r="D837" s="10"/>
    </row>
    <row r="838" spans="1:4" ht="15.75" thickBot="1" x14ac:dyDescent="0.3">
      <c r="A838" s="9"/>
      <c r="B838" s="10"/>
      <c r="C838" s="10"/>
      <c r="D838" s="10"/>
    </row>
    <row r="839" spans="1:4" ht="15.75" thickBot="1" x14ac:dyDescent="0.3">
      <c r="A839" s="9"/>
      <c r="B839" s="10"/>
      <c r="C839" s="10"/>
      <c r="D839" s="10"/>
    </row>
    <row r="840" spans="1:4" ht="15.75" thickBot="1" x14ac:dyDescent="0.3">
      <c r="A840" s="9"/>
      <c r="B840" s="10"/>
      <c r="C840" s="10"/>
      <c r="D840" s="10"/>
    </row>
    <row r="841" spans="1:4" ht="15.75" thickBot="1" x14ac:dyDescent="0.3">
      <c r="A841" s="9"/>
      <c r="B841" s="10"/>
      <c r="C841" s="10"/>
      <c r="D841" s="10"/>
    </row>
    <row r="842" spans="1:4" ht="15.75" thickBot="1" x14ac:dyDescent="0.3">
      <c r="A842" s="9"/>
      <c r="B842" s="10"/>
      <c r="C842" s="10"/>
      <c r="D842" s="10"/>
    </row>
    <row r="843" spans="1:4" ht="15.75" thickBot="1" x14ac:dyDescent="0.3">
      <c r="A843" s="9"/>
      <c r="B843" s="10"/>
      <c r="C843" s="10"/>
      <c r="D843" s="10"/>
    </row>
    <row r="844" spans="1:4" ht="15.75" thickBot="1" x14ac:dyDescent="0.3">
      <c r="A844" s="9"/>
      <c r="B844" s="10"/>
      <c r="C844" s="10"/>
      <c r="D844" s="10"/>
    </row>
    <row r="845" spans="1:4" ht="15.75" thickBot="1" x14ac:dyDescent="0.3">
      <c r="A845" s="9"/>
      <c r="B845" s="10"/>
      <c r="C845" s="10"/>
      <c r="D845" s="10"/>
    </row>
    <row r="846" spans="1:4" ht="15.75" thickBot="1" x14ac:dyDescent="0.3">
      <c r="A846" s="9"/>
      <c r="B846" s="10"/>
      <c r="C846" s="10"/>
      <c r="D846" s="10"/>
    </row>
    <row r="847" spans="1:4" ht="15.75" thickBot="1" x14ac:dyDescent="0.3">
      <c r="A847" s="9"/>
      <c r="B847" s="10"/>
      <c r="C847" s="10"/>
      <c r="D847" s="10"/>
    </row>
    <row r="848" spans="1:4" ht="15.75" thickBot="1" x14ac:dyDescent="0.3">
      <c r="A848" s="9"/>
      <c r="B848" s="10"/>
      <c r="C848" s="10"/>
      <c r="D848" s="10"/>
    </row>
    <row r="849" spans="1:4" ht="15.75" thickBot="1" x14ac:dyDescent="0.3">
      <c r="A849" s="9"/>
      <c r="B849" s="10"/>
      <c r="C849" s="10"/>
      <c r="D849" s="10"/>
    </row>
    <row r="850" spans="1:4" ht="15.75" thickBot="1" x14ac:dyDescent="0.3">
      <c r="A850" s="9"/>
      <c r="B850" s="10"/>
      <c r="C850" s="10"/>
      <c r="D850" s="10"/>
    </row>
    <row r="851" spans="1:4" ht="15.75" thickBot="1" x14ac:dyDescent="0.3">
      <c r="A851" s="9"/>
      <c r="B851" s="10"/>
      <c r="C851" s="10"/>
      <c r="D851" s="10"/>
    </row>
    <row r="852" spans="1:4" ht="15.75" thickBot="1" x14ac:dyDescent="0.3">
      <c r="A852" s="9"/>
      <c r="B852" s="10"/>
      <c r="C852" s="10"/>
      <c r="D852" s="10"/>
    </row>
    <row r="853" spans="1:4" ht="15.75" thickBot="1" x14ac:dyDescent="0.3">
      <c r="A853" s="9"/>
      <c r="B853" s="10"/>
      <c r="C853" s="10"/>
      <c r="D853" s="10"/>
    </row>
    <row r="854" spans="1:4" ht="15.75" thickBot="1" x14ac:dyDescent="0.3">
      <c r="A854" s="9"/>
      <c r="B854" s="10"/>
      <c r="C854" s="10"/>
      <c r="D854" s="10"/>
    </row>
    <row r="855" spans="1:4" ht="15.75" thickBot="1" x14ac:dyDescent="0.3">
      <c r="A855" s="9"/>
      <c r="B855" s="10"/>
      <c r="C855" s="10"/>
      <c r="D855" s="10"/>
    </row>
    <row r="856" spans="1:4" ht="15.75" thickBot="1" x14ac:dyDescent="0.3">
      <c r="A856" s="9"/>
      <c r="B856" s="10"/>
      <c r="C856" s="10"/>
      <c r="D856" s="10"/>
    </row>
    <row r="857" spans="1:4" ht="15.75" thickBot="1" x14ac:dyDescent="0.3">
      <c r="A857" s="9"/>
      <c r="B857" s="10"/>
      <c r="C857" s="10"/>
      <c r="D857" s="10"/>
    </row>
    <row r="858" spans="1:4" ht="15.75" thickBot="1" x14ac:dyDescent="0.3">
      <c r="A858" s="9"/>
      <c r="B858" s="10"/>
      <c r="C858" s="10"/>
      <c r="D858" s="10"/>
    </row>
    <row r="859" spans="1:4" ht="15.75" thickBot="1" x14ac:dyDescent="0.3">
      <c r="A859" s="9"/>
      <c r="B859" s="10"/>
      <c r="C859" s="10"/>
      <c r="D859" s="10"/>
    </row>
    <row r="860" spans="1:4" ht="15.75" thickBot="1" x14ac:dyDescent="0.3">
      <c r="A860" s="9"/>
      <c r="B860" s="10"/>
      <c r="C860" s="10"/>
      <c r="D860" s="10"/>
    </row>
    <row r="861" spans="1:4" ht="15.75" thickBot="1" x14ac:dyDescent="0.3">
      <c r="A861" s="9"/>
      <c r="B861" s="10"/>
      <c r="C861" s="10"/>
      <c r="D861" s="10"/>
    </row>
    <row r="862" spans="1:4" ht="15.75" thickBot="1" x14ac:dyDescent="0.3">
      <c r="A862" s="9"/>
      <c r="B862" s="10"/>
      <c r="C862" s="10"/>
      <c r="D862" s="10"/>
    </row>
    <row r="863" spans="1:4" ht="15.75" thickBot="1" x14ac:dyDescent="0.3">
      <c r="A863" s="9"/>
      <c r="B863" s="10"/>
      <c r="C863" s="10"/>
      <c r="D863" s="10"/>
    </row>
    <row r="864" spans="1:4" ht="15.75" thickBot="1" x14ac:dyDescent="0.3">
      <c r="A864" s="9"/>
      <c r="B864" s="10"/>
      <c r="C864" s="10"/>
      <c r="D864" s="10"/>
    </row>
    <row r="865" spans="1:4" ht="15.75" thickBot="1" x14ac:dyDescent="0.3">
      <c r="A865" s="9"/>
      <c r="B865" s="10"/>
      <c r="C865" s="10"/>
      <c r="D865" s="10"/>
    </row>
    <row r="866" spans="1:4" ht="15.75" thickBot="1" x14ac:dyDescent="0.3">
      <c r="A866" s="9"/>
      <c r="B866" s="10"/>
      <c r="C866" s="10"/>
      <c r="D866" s="10"/>
    </row>
    <row r="867" spans="1:4" ht="15.75" thickBot="1" x14ac:dyDescent="0.3">
      <c r="A867" s="9"/>
      <c r="B867" s="10"/>
      <c r="C867" s="10"/>
      <c r="D867" s="10"/>
    </row>
    <row r="868" spans="1:4" ht="15.75" thickBot="1" x14ac:dyDescent="0.3">
      <c r="A868" s="9"/>
      <c r="B868" s="10"/>
      <c r="C868" s="10"/>
      <c r="D868" s="10"/>
    </row>
    <row r="869" spans="1:4" ht="15.75" thickBot="1" x14ac:dyDescent="0.3">
      <c r="A869" s="9"/>
      <c r="B869" s="10"/>
      <c r="C869" s="10"/>
      <c r="D869" s="10"/>
    </row>
    <row r="870" spans="1:4" ht="15.75" thickBot="1" x14ac:dyDescent="0.3">
      <c r="A870" s="9"/>
      <c r="B870" s="10"/>
      <c r="C870" s="10"/>
      <c r="D870" s="10"/>
    </row>
    <row r="871" spans="1:4" ht="15.75" thickBot="1" x14ac:dyDescent="0.3">
      <c r="A871" s="9"/>
      <c r="B871" s="10"/>
      <c r="C871" s="10"/>
      <c r="D871" s="10"/>
    </row>
    <row r="872" spans="1:4" ht="15.75" thickBot="1" x14ac:dyDescent="0.3">
      <c r="A872" s="9"/>
      <c r="B872" s="10"/>
      <c r="C872" s="10"/>
      <c r="D872" s="10"/>
    </row>
    <row r="873" spans="1:4" ht="15.75" thickBot="1" x14ac:dyDescent="0.3">
      <c r="A873" s="9"/>
      <c r="B873" s="10"/>
      <c r="C873" s="10"/>
      <c r="D873" s="10"/>
    </row>
    <row r="874" spans="1:4" ht="15.75" thickBot="1" x14ac:dyDescent="0.3">
      <c r="A874" s="9"/>
      <c r="B874" s="10"/>
      <c r="C874" s="10"/>
      <c r="D874" s="10"/>
    </row>
    <row r="875" spans="1:4" ht="15.75" thickBot="1" x14ac:dyDescent="0.3">
      <c r="A875" s="9"/>
      <c r="B875" s="10"/>
      <c r="C875" s="10"/>
      <c r="D875" s="10"/>
    </row>
    <row r="876" spans="1:4" ht="15.75" thickBot="1" x14ac:dyDescent="0.3">
      <c r="A876" s="9"/>
      <c r="B876" s="10"/>
      <c r="C876" s="10"/>
      <c r="D876" s="10"/>
    </row>
    <row r="877" spans="1:4" ht="15.75" thickBot="1" x14ac:dyDescent="0.3">
      <c r="A877" s="9"/>
      <c r="B877" s="10"/>
      <c r="C877" s="10"/>
      <c r="D877" s="10"/>
    </row>
    <row r="878" spans="1:4" ht="15.75" thickBot="1" x14ac:dyDescent="0.3">
      <c r="A878" s="9"/>
      <c r="B878" s="10"/>
      <c r="C878" s="10"/>
      <c r="D878" s="10"/>
    </row>
    <row r="879" spans="1:4" ht="15.75" thickBot="1" x14ac:dyDescent="0.3">
      <c r="A879" s="9"/>
      <c r="B879" s="10"/>
      <c r="C879" s="10"/>
      <c r="D879" s="10"/>
    </row>
    <row r="880" spans="1:4" ht="15.75" thickBot="1" x14ac:dyDescent="0.3">
      <c r="A880" s="9"/>
      <c r="B880" s="10"/>
      <c r="C880" s="10"/>
      <c r="D880" s="10"/>
    </row>
    <row r="881" spans="1:4" ht="15.75" thickBot="1" x14ac:dyDescent="0.3">
      <c r="A881" s="9"/>
      <c r="B881" s="10"/>
      <c r="C881" s="10"/>
      <c r="D881" s="10"/>
    </row>
    <row r="882" spans="1:4" ht="15.75" thickBot="1" x14ac:dyDescent="0.3">
      <c r="A882" s="9"/>
      <c r="B882" s="10"/>
      <c r="C882" s="10"/>
      <c r="D882" s="10"/>
    </row>
    <row r="883" spans="1:4" ht="15.75" thickBot="1" x14ac:dyDescent="0.3">
      <c r="A883" s="9"/>
      <c r="B883" s="10"/>
      <c r="C883" s="10"/>
      <c r="D883" s="10"/>
    </row>
    <row r="884" spans="1:4" ht="15.75" thickBot="1" x14ac:dyDescent="0.3">
      <c r="A884" s="9"/>
      <c r="B884" s="10"/>
      <c r="C884" s="10"/>
      <c r="D884" s="10"/>
    </row>
    <row r="885" spans="1:4" ht="15.75" thickBot="1" x14ac:dyDescent="0.3">
      <c r="A885" s="9"/>
      <c r="B885" s="10"/>
      <c r="C885" s="10"/>
      <c r="D885" s="10"/>
    </row>
    <row r="886" spans="1:4" ht="15.75" thickBot="1" x14ac:dyDescent="0.3">
      <c r="A886" s="9"/>
      <c r="B886" s="10"/>
      <c r="C886" s="10"/>
      <c r="D886" s="10"/>
    </row>
    <row r="887" spans="1:4" ht="15.75" thickBot="1" x14ac:dyDescent="0.3">
      <c r="A887" s="9"/>
      <c r="B887" s="10"/>
      <c r="C887" s="10"/>
      <c r="D887" s="10"/>
    </row>
    <row r="888" spans="1:4" ht="15.75" thickBot="1" x14ac:dyDescent="0.3">
      <c r="A888" s="9"/>
      <c r="B888" s="10"/>
      <c r="C888" s="10"/>
      <c r="D888" s="10"/>
    </row>
    <row r="889" spans="1:4" ht="15.75" thickBot="1" x14ac:dyDescent="0.3">
      <c r="A889" s="9"/>
      <c r="B889" s="10"/>
      <c r="C889" s="10"/>
      <c r="D889" s="10"/>
    </row>
    <row r="890" spans="1:4" ht="15.75" thickBot="1" x14ac:dyDescent="0.3">
      <c r="A890" s="9"/>
      <c r="B890" s="10"/>
      <c r="C890" s="10"/>
      <c r="D890" s="10"/>
    </row>
    <row r="891" spans="1:4" ht="15.75" thickBot="1" x14ac:dyDescent="0.3">
      <c r="A891" s="9"/>
      <c r="B891" s="10"/>
      <c r="C891" s="10"/>
      <c r="D891" s="10"/>
    </row>
    <row r="892" spans="1:4" ht="15.75" thickBot="1" x14ac:dyDescent="0.3">
      <c r="A892" s="9"/>
      <c r="B892" s="10"/>
      <c r="C892" s="10"/>
      <c r="D892" s="10"/>
    </row>
    <row r="893" spans="1:4" ht="15.75" thickBot="1" x14ac:dyDescent="0.3">
      <c r="A893" s="9"/>
      <c r="B893" s="10"/>
      <c r="C893" s="10"/>
      <c r="D893" s="10"/>
    </row>
    <row r="894" spans="1:4" ht="15.75" thickBot="1" x14ac:dyDescent="0.3">
      <c r="A894" s="9"/>
      <c r="B894" s="10"/>
      <c r="C894" s="10"/>
      <c r="D894" s="10"/>
    </row>
    <row r="895" spans="1:4" ht="15.75" thickBot="1" x14ac:dyDescent="0.3">
      <c r="A895" s="9"/>
      <c r="B895" s="10"/>
      <c r="C895" s="10"/>
      <c r="D895" s="10"/>
    </row>
    <row r="896" spans="1:4" ht="15.75" thickBot="1" x14ac:dyDescent="0.3">
      <c r="A896" s="9"/>
      <c r="B896" s="10"/>
      <c r="C896" s="10"/>
      <c r="D896" s="10"/>
    </row>
    <row r="897" spans="1:4" ht="15.75" thickBot="1" x14ac:dyDescent="0.3">
      <c r="A897" s="9"/>
      <c r="B897" s="10"/>
      <c r="C897" s="10"/>
      <c r="D897" s="10"/>
    </row>
    <row r="898" spans="1:4" ht="15.75" thickBot="1" x14ac:dyDescent="0.3">
      <c r="A898" s="9"/>
      <c r="B898" s="10"/>
      <c r="C898" s="10"/>
      <c r="D898" s="10"/>
    </row>
    <row r="899" spans="1:4" ht="15.75" thickBot="1" x14ac:dyDescent="0.3">
      <c r="A899" s="9"/>
      <c r="B899" s="10"/>
      <c r="C899" s="10"/>
      <c r="D899" s="10"/>
    </row>
    <row r="900" spans="1:4" ht="15.75" thickBot="1" x14ac:dyDescent="0.3">
      <c r="A900" s="9"/>
      <c r="B900" s="10"/>
      <c r="C900" s="10"/>
      <c r="D900" s="10"/>
    </row>
    <row r="901" spans="1:4" ht="15.75" thickBot="1" x14ac:dyDescent="0.3">
      <c r="A901" s="9"/>
      <c r="B901" s="10"/>
      <c r="C901" s="10"/>
      <c r="D901" s="10"/>
    </row>
    <row r="902" spans="1:4" ht="15.75" thickBot="1" x14ac:dyDescent="0.3">
      <c r="A902" s="9"/>
      <c r="B902" s="10"/>
      <c r="C902" s="10"/>
      <c r="D902" s="10"/>
    </row>
    <row r="903" spans="1:4" ht="15.75" thickBot="1" x14ac:dyDescent="0.3">
      <c r="A903" s="9"/>
      <c r="B903" s="10"/>
      <c r="C903" s="10"/>
      <c r="D903" s="10"/>
    </row>
    <row r="904" spans="1:4" ht="15.75" thickBot="1" x14ac:dyDescent="0.3">
      <c r="A904" s="9"/>
      <c r="B904" s="10"/>
      <c r="C904" s="10"/>
      <c r="D904" s="10"/>
    </row>
    <row r="905" spans="1:4" ht="15.75" thickBot="1" x14ac:dyDescent="0.3">
      <c r="A905" s="9"/>
      <c r="B905" s="10"/>
      <c r="C905" s="10"/>
      <c r="D905" s="10"/>
    </row>
    <row r="906" spans="1:4" ht="15.75" thickBot="1" x14ac:dyDescent="0.3">
      <c r="A906" s="9"/>
      <c r="B906" s="10"/>
      <c r="C906" s="10"/>
      <c r="D906" s="10"/>
    </row>
    <row r="907" spans="1:4" ht="15.75" thickBot="1" x14ac:dyDescent="0.3">
      <c r="A907" s="9"/>
      <c r="B907" s="10"/>
      <c r="C907" s="10"/>
      <c r="D907" s="10"/>
    </row>
    <row r="908" spans="1:4" ht="15.75" thickBot="1" x14ac:dyDescent="0.3">
      <c r="A908" s="9"/>
      <c r="B908" s="10"/>
      <c r="C908" s="10"/>
      <c r="D908" s="10"/>
    </row>
    <row r="909" spans="1:4" ht="15.75" thickBot="1" x14ac:dyDescent="0.3">
      <c r="A909" s="9"/>
      <c r="B909" s="10"/>
      <c r="C909" s="10"/>
      <c r="D909" s="10"/>
    </row>
    <row r="910" spans="1:4" ht="15.75" thickBot="1" x14ac:dyDescent="0.3">
      <c r="A910" s="9"/>
      <c r="B910" s="10"/>
      <c r="C910" s="10"/>
      <c r="D910" s="10"/>
    </row>
    <row r="911" spans="1:4" ht="15.75" thickBot="1" x14ac:dyDescent="0.3">
      <c r="A911" s="9"/>
      <c r="B911" s="10"/>
      <c r="C911" s="10"/>
      <c r="D911" s="10"/>
    </row>
    <row r="912" spans="1:4" ht="15.75" thickBot="1" x14ac:dyDescent="0.3">
      <c r="A912" s="9"/>
      <c r="B912" s="10"/>
      <c r="C912" s="10"/>
      <c r="D912" s="10"/>
    </row>
    <row r="913" spans="1:4" ht="15.75" thickBot="1" x14ac:dyDescent="0.3">
      <c r="A913" s="9"/>
      <c r="B913" s="10"/>
      <c r="C913" s="10"/>
      <c r="D913" s="10"/>
    </row>
    <row r="914" spans="1:4" ht="15.75" thickBot="1" x14ac:dyDescent="0.3">
      <c r="A914" s="9"/>
      <c r="B914" s="10"/>
      <c r="C914" s="10"/>
      <c r="D914" s="10"/>
    </row>
    <row r="915" spans="1:4" ht="15.75" thickBot="1" x14ac:dyDescent="0.3">
      <c r="A915" s="9"/>
      <c r="B915" s="10"/>
      <c r="C915" s="10"/>
      <c r="D915" s="10"/>
    </row>
    <row r="916" spans="1:4" ht="15.75" thickBot="1" x14ac:dyDescent="0.3">
      <c r="A916" s="9"/>
      <c r="B916" s="10"/>
      <c r="C916" s="10"/>
      <c r="D916" s="10"/>
    </row>
    <row r="917" spans="1:4" ht="15.75" thickBot="1" x14ac:dyDescent="0.3">
      <c r="A917" s="9"/>
      <c r="B917" s="10"/>
      <c r="C917" s="10"/>
      <c r="D917" s="10"/>
    </row>
    <row r="918" spans="1:4" ht="15.75" thickBot="1" x14ac:dyDescent="0.3">
      <c r="A918" s="9"/>
      <c r="B918" s="10"/>
      <c r="C918" s="10"/>
      <c r="D918" s="10"/>
    </row>
    <row r="919" spans="1:4" ht="15.75" thickBot="1" x14ac:dyDescent="0.3">
      <c r="A919" s="9"/>
      <c r="B919" s="10"/>
      <c r="C919" s="10"/>
      <c r="D919" s="10"/>
    </row>
    <row r="920" spans="1:4" ht="15.75" thickBot="1" x14ac:dyDescent="0.3">
      <c r="A920" s="9"/>
      <c r="B920" s="10"/>
      <c r="C920" s="10"/>
      <c r="D920" s="10"/>
    </row>
    <row r="921" spans="1:4" ht="15.75" thickBot="1" x14ac:dyDescent="0.3">
      <c r="A921" s="9"/>
      <c r="B921" s="10"/>
      <c r="C921" s="10"/>
      <c r="D921" s="10"/>
    </row>
    <row r="922" spans="1:4" ht="15.75" thickBot="1" x14ac:dyDescent="0.3">
      <c r="A922" s="9"/>
      <c r="B922" s="10"/>
      <c r="C922" s="10"/>
      <c r="D922" s="10"/>
    </row>
    <row r="923" spans="1:4" ht="15.75" thickBot="1" x14ac:dyDescent="0.3">
      <c r="A923" s="9"/>
      <c r="B923" s="10"/>
      <c r="C923" s="10"/>
      <c r="D923" s="10"/>
    </row>
    <row r="924" spans="1:4" ht="15.75" thickBot="1" x14ac:dyDescent="0.3">
      <c r="A924" s="9"/>
      <c r="B924" s="10"/>
      <c r="C924" s="10"/>
      <c r="D924" s="10"/>
    </row>
    <row r="925" spans="1:4" ht="15.75" thickBot="1" x14ac:dyDescent="0.3">
      <c r="A925" s="9"/>
      <c r="B925" s="10"/>
      <c r="C925" s="10"/>
      <c r="D925" s="10"/>
    </row>
    <row r="926" spans="1:4" ht="15.75" thickBot="1" x14ac:dyDescent="0.3">
      <c r="A926" s="9"/>
      <c r="B926" s="10"/>
      <c r="C926" s="10"/>
      <c r="D926" s="10"/>
    </row>
    <row r="927" spans="1:4" ht="15.75" thickBot="1" x14ac:dyDescent="0.3">
      <c r="A927" s="9"/>
      <c r="B927" s="10"/>
      <c r="C927" s="10"/>
      <c r="D927" s="10"/>
    </row>
    <row r="928" spans="1:4" ht="15.75" thickBot="1" x14ac:dyDescent="0.3">
      <c r="A928" s="9"/>
      <c r="B928" s="10"/>
      <c r="C928" s="10"/>
      <c r="D928" s="10"/>
    </row>
    <row r="929" spans="1:4" ht="15.75" thickBot="1" x14ac:dyDescent="0.3">
      <c r="A929" s="9"/>
      <c r="B929" s="10"/>
      <c r="C929" s="10"/>
      <c r="D929" s="10"/>
    </row>
    <row r="930" spans="1:4" ht="15.75" thickBot="1" x14ac:dyDescent="0.3">
      <c r="A930" s="9"/>
      <c r="B930" s="10"/>
      <c r="C930" s="10"/>
      <c r="D930" s="10"/>
    </row>
    <row r="931" spans="1:4" ht="15.75" thickBot="1" x14ac:dyDescent="0.3">
      <c r="A931" s="9"/>
      <c r="B931" s="10"/>
      <c r="C931" s="10"/>
      <c r="D931" s="10"/>
    </row>
    <row r="932" spans="1:4" ht="15.75" thickBot="1" x14ac:dyDescent="0.3">
      <c r="A932" s="9"/>
      <c r="B932" s="10"/>
      <c r="C932" s="10"/>
      <c r="D932" s="10"/>
    </row>
    <row r="933" spans="1:4" ht="15.75" thickBot="1" x14ac:dyDescent="0.3">
      <c r="A933" s="9"/>
      <c r="B933" s="10"/>
      <c r="C933" s="10"/>
      <c r="D933" s="10"/>
    </row>
    <row r="934" spans="1:4" ht="15.75" thickBot="1" x14ac:dyDescent="0.3">
      <c r="A934" s="9"/>
      <c r="B934" s="10"/>
      <c r="C934" s="10"/>
      <c r="D934" s="10"/>
    </row>
    <row r="935" spans="1:4" ht="15.75" thickBot="1" x14ac:dyDescent="0.3">
      <c r="A935" s="9"/>
      <c r="B935" s="10"/>
      <c r="C935" s="10"/>
      <c r="D935" s="10"/>
    </row>
    <row r="936" spans="1:4" ht="15.75" thickBot="1" x14ac:dyDescent="0.3">
      <c r="A936" s="9"/>
      <c r="B936" s="10"/>
      <c r="C936" s="10"/>
      <c r="D936" s="10"/>
    </row>
    <row r="937" spans="1:4" ht="15.75" thickBot="1" x14ac:dyDescent="0.3">
      <c r="A937" s="9"/>
      <c r="B937" s="10"/>
      <c r="C937" s="10"/>
      <c r="D937" s="10"/>
    </row>
    <row r="938" spans="1:4" ht="15.75" thickBot="1" x14ac:dyDescent="0.3">
      <c r="A938" s="9"/>
      <c r="B938" s="10"/>
      <c r="C938" s="10"/>
      <c r="D938" s="10"/>
    </row>
    <row r="939" spans="1:4" ht="15.75" thickBot="1" x14ac:dyDescent="0.3">
      <c r="A939" s="9"/>
      <c r="B939" s="10"/>
      <c r="C939" s="10"/>
      <c r="D939" s="10"/>
    </row>
    <row r="940" spans="1:4" ht="15.75" thickBot="1" x14ac:dyDescent="0.3">
      <c r="A940" s="9"/>
      <c r="B940" s="10"/>
      <c r="C940" s="10"/>
      <c r="D940" s="10"/>
    </row>
    <row r="941" spans="1:4" ht="15.75" thickBot="1" x14ac:dyDescent="0.3">
      <c r="A941" s="9"/>
      <c r="B941" s="10"/>
      <c r="C941" s="10"/>
      <c r="D941" s="10"/>
    </row>
    <row r="942" spans="1:4" ht="15.75" thickBot="1" x14ac:dyDescent="0.3">
      <c r="A942" s="9"/>
      <c r="B942" s="10"/>
      <c r="C942" s="10"/>
      <c r="D942" s="10"/>
    </row>
    <row r="943" spans="1:4" ht="15.75" thickBot="1" x14ac:dyDescent="0.3">
      <c r="A943" s="9"/>
      <c r="B943" s="10"/>
      <c r="C943" s="10"/>
      <c r="D943" s="10"/>
    </row>
    <row r="944" spans="1:4" ht="15.75" thickBot="1" x14ac:dyDescent="0.3">
      <c r="A944" s="9"/>
      <c r="B944" s="10"/>
      <c r="C944" s="10"/>
      <c r="D944" s="10"/>
    </row>
    <row r="945" spans="1:4" ht="15.75" thickBot="1" x14ac:dyDescent="0.3">
      <c r="A945" s="9"/>
      <c r="B945" s="10"/>
      <c r="C945" s="10"/>
      <c r="D945" s="10"/>
    </row>
    <row r="946" spans="1:4" ht="15.75" thickBot="1" x14ac:dyDescent="0.3">
      <c r="A946" s="9"/>
      <c r="B946" s="10"/>
      <c r="C946" s="10"/>
      <c r="D946" s="10"/>
    </row>
    <row r="947" spans="1:4" ht="15.75" thickBot="1" x14ac:dyDescent="0.3">
      <c r="A947" s="9"/>
      <c r="B947" s="10"/>
      <c r="C947" s="10"/>
      <c r="D947" s="10"/>
    </row>
    <row r="948" spans="1:4" ht="15.75" thickBot="1" x14ac:dyDescent="0.3">
      <c r="A948" s="9"/>
      <c r="B948" s="10"/>
      <c r="C948" s="10"/>
      <c r="D948" s="10"/>
    </row>
    <row r="949" spans="1:4" ht="15.75" thickBot="1" x14ac:dyDescent="0.3">
      <c r="A949" s="9"/>
      <c r="B949" s="10"/>
      <c r="C949" s="10"/>
      <c r="D949" s="10"/>
    </row>
    <row r="950" spans="1:4" ht="15.75" thickBot="1" x14ac:dyDescent="0.3">
      <c r="A950" s="9"/>
      <c r="B950" s="10"/>
      <c r="C950" s="10"/>
      <c r="D950" s="10"/>
    </row>
    <row r="951" spans="1:4" ht="15.75" thickBot="1" x14ac:dyDescent="0.3">
      <c r="A951" s="9"/>
      <c r="B951" s="10"/>
      <c r="C951" s="10"/>
      <c r="D951" s="10"/>
    </row>
    <row r="952" spans="1:4" ht="15.75" thickBot="1" x14ac:dyDescent="0.3">
      <c r="A952" s="9"/>
      <c r="B952" s="10"/>
      <c r="C952" s="10"/>
      <c r="D952" s="10"/>
    </row>
    <row r="953" spans="1:4" ht="15.75" thickBot="1" x14ac:dyDescent="0.3">
      <c r="A953" s="9"/>
      <c r="B953" s="10"/>
      <c r="C953" s="10"/>
      <c r="D953" s="10"/>
    </row>
    <row r="954" spans="1:4" ht="15.75" thickBot="1" x14ac:dyDescent="0.3">
      <c r="A954" s="9"/>
      <c r="B954" s="10"/>
      <c r="C954" s="10"/>
      <c r="D954" s="10"/>
    </row>
    <row r="955" spans="1:4" ht="15.75" thickBot="1" x14ac:dyDescent="0.3">
      <c r="A955" s="9"/>
      <c r="B955" s="10"/>
      <c r="C955" s="10"/>
      <c r="D955" s="10"/>
    </row>
    <row r="956" spans="1:4" ht="15.75" thickBot="1" x14ac:dyDescent="0.3">
      <c r="A956" s="9"/>
      <c r="B956" s="10"/>
      <c r="C956" s="10"/>
      <c r="D956" s="10"/>
    </row>
    <row r="957" spans="1:4" ht="15.75" thickBot="1" x14ac:dyDescent="0.3">
      <c r="A957" s="9"/>
      <c r="B957" s="10"/>
      <c r="C957" s="10"/>
      <c r="D957" s="10"/>
    </row>
    <row r="958" spans="1:4" ht="15.75" thickBot="1" x14ac:dyDescent="0.3">
      <c r="A958" s="9"/>
      <c r="B958" s="10"/>
      <c r="C958" s="10"/>
      <c r="D958" s="10"/>
    </row>
    <row r="959" spans="1:4" ht="15.75" thickBot="1" x14ac:dyDescent="0.3">
      <c r="A959" s="9"/>
      <c r="B959" s="10"/>
      <c r="C959" s="10"/>
      <c r="D959" s="10"/>
    </row>
    <row r="960" spans="1:4" ht="15.75" thickBot="1" x14ac:dyDescent="0.3">
      <c r="A960" s="9"/>
      <c r="B960" s="10"/>
      <c r="C960" s="10"/>
      <c r="D960" s="10"/>
    </row>
    <row r="961" spans="1:4" ht="15.75" thickBot="1" x14ac:dyDescent="0.3">
      <c r="A961" s="9"/>
      <c r="B961" s="10"/>
      <c r="C961" s="10"/>
      <c r="D961" s="10"/>
    </row>
    <row r="962" spans="1:4" ht="15.75" thickBot="1" x14ac:dyDescent="0.3">
      <c r="A962" s="9"/>
      <c r="B962" s="10"/>
      <c r="C962" s="10"/>
      <c r="D962" s="10"/>
    </row>
    <row r="963" spans="1:4" ht="15.75" thickBot="1" x14ac:dyDescent="0.3">
      <c r="A963" s="9"/>
      <c r="B963" s="10"/>
      <c r="C963" s="10"/>
      <c r="D963" s="10"/>
    </row>
    <row r="964" spans="1:4" ht="15.75" thickBot="1" x14ac:dyDescent="0.3">
      <c r="A964" s="9"/>
      <c r="B964" s="10"/>
      <c r="C964" s="10"/>
      <c r="D964" s="10"/>
    </row>
    <row r="965" spans="1:4" ht="15.75" thickBot="1" x14ac:dyDescent="0.3">
      <c r="A965" s="9"/>
      <c r="B965" s="10"/>
      <c r="C965" s="10"/>
      <c r="D965" s="10"/>
    </row>
    <row r="966" spans="1:4" ht="15.75" thickBot="1" x14ac:dyDescent="0.3">
      <c r="A966" s="9"/>
      <c r="B966" s="10"/>
      <c r="C966" s="10"/>
      <c r="D966" s="10"/>
    </row>
    <row r="967" spans="1:4" ht="15.75" thickBot="1" x14ac:dyDescent="0.3">
      <c r="A967" s="9"/>
      <c r="B967" s="10"/>
      <c r="C967" s="10"/>
      <c r="D967" s="10"/>
    </row>
    <row r="968" spans="1:4" ht="15.75" thickBot="1" x14ac:dyDescent="0.3">
      <c r="A968" s="9"/>
      <c r="B968" s="10"/>
      <c r="C968" s="10"/>
      <c r="D968" s="10"/>
    </row>
    <row r="969" spans="1:4" ht="15.75" thickBot="1" x14ac:dyDescent="0.3">
      <c r="A969" s="9"/>
      <c r="B969" s="10"/>
      <c r="C969" s="10"/>
      <c r="D969" s="10"/>
    </row>
    <row r="970" spans="1:4" ht="15.75" thickBot="1" x14ac:dyDescent="0.3">
      <c r="A970" s="9"/>
      <c r="B970" s="10"/>
      <c r="C970" s="10"/>
      <c r="D970" s="10"/>
    </row>
    <row r="971" spans="1:4" ht="15.75" thickBot="1" x14ac:dyDescent="0.3">
      <c r="A971" s="9"/>
      <c r="B971" s="10"/>
      <c r="C971" s="10"/>
      <c r="D971" s="10"/>
    </row>
    <row r="972" spans="1:4" ht="15.75" thickBot="1" x14ac:dyDescent="0.3">
      <c r="A972" s="9"/>
      <c r="B972" s="10"/>
      <c r="C972" s="10"/>
      <c r="D972" s="10"/>
    </row>
    <row r="973" spans="1:4" ht="15.75" thickBot="1" x14ac:dyDescent="0.3">
      <c r="A973" s="9"/>
      <c r="B973" s="10"/>
      <c r="C973" s="10"/>
      <c r="D973" s="10"/>
    </row>
    <row r="974" spans="1:4" ht="15.75" thickBot="1" x14ac:dyDescent="0.3">
      <c r="A974" s="9"/>
      <c r="B974" s="10"/>
      <c r="C974" s="10"/>
      <c r="D974" s="10"/>
    </row>
    <row r="975" spans="1:4" ht="15.75" thickBot="1" x14ac:dyDescent="0.3">
      <c r="A975" s="9"/>
      <c r="B975" s="10"/>
      <c r="C975" s="10"/>
      <c r="D975" s="10"/>
    </row>
    <row r="976" spans="1:4" ht="15.75" thickBot="1" x14ac:dyDescent="0.3">
      <c r="A976" s="9"/>
      <c r="B976" s="10"/>
      <c r="C976" s="10"/>
      <c r="D976" s="10"/>
    </row>
    <row r="977" spans="1:4" ht="15.75" thickBot="1" x14ac:dyDescent="0.3">
      <c r="A977" s="9"/>
      <c r="B977" s="10"/>
      <c r="C977" s="10"/>
      <c r="D977" s="10"/>
    </row>
    <row r="978" spans="1:4" ht="15.75" thickBot="1" x14ac:dyDescent="0.3">
      <c r="A978" s="9"/>
      <c r="B978" s="10"/>
      <c r="C978" s="10"/>
      <c r="D978" s="10"/>
    </row>
    <row r="979" spans="1:4" ht="15.75" thickBot="1" x14ac:dyDescent="0.3">
      <c r="A979" s="9"/>
      <c r="B979" s="10"/>
      <c r="C979" s="10"/>
      <c r="D979" s="10"/>
    </row>
    <row r="980" spans="1:4" ht="15.75" thickBot="1" x14ac:dyDescent="0.3">
      <c r="A980" s="9"/>
      <c r="B980" s="10"/>
      <c r="C980" s="10"/>
      <c r="D980" s="10"/>
    </row>
    <row r="981" spans="1:4" ht="15.75" thickBot="1" x14ac:dyDescent="0.3">
      <c r="A981" s="9"/>
      <c r="B981" s="10"/>
      <c r="C981" s="10"/>
      <c r="D981" s="10"/>
    </row>
    <row r="982" spans="1:4" ht="15.75" thickBot="1" x14ac:dyDescent="0.3">
      <c r="A982" s="9"/>
      <c r="B982" s="10"/>
      <c r="C982" s="10"/>
      <c r="D982" s="10"/>
    </row>
    <row r="983" spans="1:4" ht="15.75" thickBot="1" x14ac:dyDescent="0.3">
      <c r="A983" s="9"/>
      <c r="B983" s="10"/>
      <c r="C983" s="10"/>
      <c r="D983" s="10"/>
    </row>
    <row r="984" spans="1:4" ht="15.75" thickBot="1" x14ac:dyDescent="0.3">
      <c r="A984" s="9"/>
      <c r="B984" s="10"/>
      <c r="C984" s="10"/>
      <c r="D984" s="10"/>
    </row>
    <row r="985" spans="1:4" ht="15.75" thickBot="1" x14ac:dyDescent="0.3">
      <c r="A985" s="9"/>
      <c r="B985" s="10"/>
      <c r="C985" s="10"/>
      <c r="D985" s="10"/>
    </row>
    <row r="986" spans="1:4" ht="15.75" thickBot="1" x14ac:dyDescent="0.3">
      <c r="A986" s="9"/>
      <c r="B986" s="10"/>
      <c r="C986" s="10"/>
      <c r="D986" s="10"/>
    </row>
    <row r="987" spans="1:4" ht="15.75" thickBot="1" x14ac:dyDescent="0.3">
      <c r="A987" s="9"/>
      <c r="B987" s="10"/>
      <c r="C987" s="10"/>
      <c r="D987" s="10"/>
    </row>
    <row r="988" spans="1:4" ht="15.75" thickBot="1" x14ac:dyDescent="0.3">
      <c r="A988" s="9"/>
      <c r="B988" s="10"/>
      <c r="C988" s="10"/>
      <c r="D988" s="10"/>
    </row>
    <row r="989" spans="1:4" ht="15.75" thickBot="1" x14ac:dyDescent="0.3">
      <c r="A989" s="9"/>
      <c r="B989" s="10"/>
      <c r="C989" s="10"/>
      <c r="D989" s="10"/>
    </row>
    <row r="990" spans="1:4" ht="15.75" thickBot="1" x14ac:dyDescent="0.3">
      <c r="A990" s="9"/>
      <c r="B990" s="10"/>
      <c r="C990" s="10"/>
      <c r="D990" s="10"/>
    </row>
    <row r="991" spans="1:4" ht="15.75" thickBot="1" x14ac:dyDescent="0.3">
      <c r="A991" s="9"/>
      <c r="B991" s="10"/>
      <c r="C991" s="10"/>
      <c r="D991" s="10"/>
    </row>
    <row r="992" spans="1:4" ht="15.75" thickBot="1" x14ac:dyDescent="0.3">
      <c r="A992" s="9"/>
      <c r="B992" s="10"/>
      <c r="C992" s="10"/>
      <c r="D992" s="10"/>
    </row>
    <row r="993" spans="1:4" ht="15.75" thickBot="1" x14ac:dyDescent="0.3">
      <c r="A993" s="9"/>
      <c r="B993" s="10"/>
      <c r="C993" s="10"/>
      <c r="D993" s="10"/>
    </row>
    <row r="994" spans="1:4" ht="15.75" thickBot="1" x14ac:dyDescent="0.3">
      <c r="A994" s="9"/>
      <c r="B994" s="10"/>
      <c r="C994" s="10"/>
      <c r="D994" s="10"/>
    </row>
    <row r="995" spans="1:4" ht="15.75" thickBot="1" x14ac:dyDescent="0.3">
      <c r="A995" s="9"/>
      <c r="B995" s="10"/>
      <c r="C995" s="10"/>
      <c r="D995" s="10"/>
    </row>
    <row r="996" spans="1:4" ht="15.75" thickBot="1" x14ac:dyDescent="0.3">
      <c r="A996" s="9"/>
      <c r="B996" s="10"/>
      <c r="C996" s="10"/>
      <c r="D996" s="10"/>
    </row>
    <row r="997" spans="1:4" ht="15.75" thickBot="1" x14ac:dyDescent="0.3">
      <c r="A997" s="9"/>
      <c r="B997" s="10"/>
      <c r="C997" s="10"/>
      <c r="D997" s="10"/>
    </row>
    <row r="998" spans="1:4" ht="15.75" thickBot="1" x14ac:dyDescent="0.3">
      <c r="A998" s="9"/>
      <c r="B998" s="10"/>
      <c r="C998" s="10"/>
      <c r="D998" s="10"/>
    </row>
    <row r="999" spans="1:4" ht="15.75" thickBot="1" x14ac:dyDescent="0.3">
      <c r="A999" s="9"/>
      <c r="B999" s="10"/>
      <c r="C999" s="10"/>
      <c r="D999" s="10"/>
    </row>
    <row r="1000" spans="1:4" ht="15.75" thickBot="1" x14ac:dyDescent="0.3">
      <c r="A1000" s="9"/>
      <c r="B1000" s="10"/>
      <c r="C1000" s="10"/>
      <c r="D1000" s="10"/>
    </row>
    <row r="1001" spans="1:4" ht="15.75" thickBot="1" x14ac:dyDescent="0.3">
      <c r="A1001" s="9"/>
      <c r="B1001" s="10"/>
      <c r="C1001" s="10"/>
      <c r="D1001" s="10"/>
    </row>
    <row r="1002" spans="1:4" ht="15.75" thickBot="1" x14ac:dyDescent="0.3">
      <c r="A1002" s="9"/>
      <c r="B1002" s="10"/>
      <c r="C1002" s="10"/>
      <c r="D1002" s="10"/>
    </row>
    <row r="1003" spans="1:4" ht="15.75" thickBot="1" x14ac:dyDescent="0.3">
      <c r="A1003" s="9"/>
      <c r="B1003" s="10"/>
      <c r="C1003" s="10"/>
      <c r="D1003" s="10"/>
    </row>
    <row r="1004" spans="1:4" ht="15.75" thickBot="1" x14ac:dyDescent="0.3">
      <c r="A1004" s="9"/>
      <c r="B1004" s="10"/>
      <c r="C1004" s="10"/>
      <c r="D1004" s="10"/>
    </row>
    <row r="1005" spans="1:4" ht="15.75" thickBot="1" x14ac:dyDescent="0.3">
      <c r="A1005" s="9"/>
      <c r="B1005" s="10"/>
      <c r="C1005" s="10"/>
      <c r="D1005" s="10"/>
    </row>
    <row r="1006" spans="1:4" ht="15.75" thickBot="1" x14ac:dyDescent="0.3">
      <c r="A1006" s="9"/>
      <c r="B1006" s="10"/>
      <c r="C1006" s="10"/>
      <c r="D1006" s="10"/>
    </row>
    <row r="1007" spans="1:4" ht="15.75" thickBot="1" x14ac:dyDescent="0.3">
      <c r="A1007" s="9"/>
      <c r="B1007" s="10"/>
      <c r="C1007" s="10"/>
      <c r="D1007" s="10"/>
    </row>
    <row r="1008" spans="1:4" ht="15.75" thickBot="1" x14ac:dyDescent="0.3">
      <c r="A1008" s="9"/>
      <c r="B1008" s="10"/>
      <c r="C1008" s="10"/>
      <c r="D1008" s="10"/>
    </row>
    <row r="1009" spans="1:4" ht="15.75" thickBot="1" x14ac:dyDescent="0.3">
      <c r="A1009" s="9"/>
      <c r="B1009" s="10"/>
      <c r="C1009" s="10"/>
      <c r="D1009" s="10"/>
    </row>
    <row r="1010" spans="1:4" ht="15.75" thickBot="1" x14ac:dyDescent="0.3">
      <c r="A1010" s="9"/>
      <c r="B1010" s="10"/>
      <c r="C1010" s="10"/>
      <c r="D1010" s="10"/>
    </row>
    <row r="1011" spans="1:4" ht="15.75" thickBot="1" x14ac:dyDescent="0.3">
      <c r="A1011" s="9"/>
      <c r="B1011" s="10"/>
      <c r="C1011" s="10"/>
      <c r="D1011" s="10"/>
    </row>
    <row r="1012" spans="1:4" ht="15.75" thickBot="1" x14ac:dyDescent="0.3">
      <c r="A1012" s="9"/>
      <c r="B1012" s="10"/>
      <c r="C1012" s="10"/>
      <c r="D1012" s="10"/>
    </row>
    <row r="1013" spans="1:4" ht="15.75" thickBot="1" x14ac:dyDescent="0.3">
      <c r="A1013" s="9"/>
      <c r="B1013" s="10"/>
      <c r="C1013" s="10"/>
      <c r="D1013" s="10"/>
    </row>
    <row r="1014" spans="1:4" ht="15.75" thickBot="1" x14ac:dyDescent="0.3">
      <c r="A1014" s="9"/>
      <c r="B1014" s="10"/>
      <c r="C1014" s="10"/>
      <c r="D1014" s="10"/>
    </row>
    <row r="1015" spans="1:4" ht="15.75" thickBot="1" x14ac:dyDescent="0.3">
      <c r="A1015" s="9"/>
      <c r="B1015" s="10"/>
      <c r="C1015" s="10"/>
      <c r="D1015" s="10"/>
    </row>
    <row r="1016" spans="1:4" ht="15.75" thickBot="1" x14ac:dyDescent="0.3">
      <c r="A1016" s="9"/>
      <c r="B1016" s="10"/>
      <c r="C1016" s="10"/>
      <c r="D1016" s="10"/>
    </row>
    <row r="1017" spans="1:4" ht="15.75" thickBot="1" x14ac:dyDescent="0.3">
      <c r="A1017" s="9"/>
      <c r="B1017" s="10"/>
      <c r="C1017" s="10"/>
      <c r="D1017" s="10"/>
    </row>
    <row r="1018" spans="1:4" ht="15.75" thickBot="1" x14ac:dyDescent="0.3">
      <c r="A1018" s="9"/>
      <c r="B1018" s="10"/>
      <c r="C1018" s="10"/>
      <c r="D1018" s="10"/>
    </row>
    <row r="1019" spans="1:4" ht="15.75" thickBot="1" x14ac:dyDescent="0.3">
      <c r="A1019" s="9"/>
      <c r="B1019" s="10"/>
      <c r="C1019" s="10"/>
      <c r="D1019" s="10"/>
    </row>
    <row r="1020" spans="1:4" ht="15.75" thickBot="1" x14ac:dyDescent="0.3">
      <c r="A1020" s="9"/>
      <c r="B1020" s="10"/>
      <c r="C1020" s="10"/>
      <c r="D1020" s="10"/>
    </row>
    <row r="1021" spans="1:4" ht="15.75" thickBot="1" x14ac:dyDescent="0.3">
      <c r="A1021" s="9"/>
      <c r="B1021" s="10"/>
      <c r="C1021" s="10"/>
      <c r="D1021" s="10"/>
    </row>
    <row r="1022" spans="1:4" ht="15.75" thickBot="1" x14ac:dyDescent="0.3">
      <c r="A1022" s="9"/>
      <c r="B1022" s="10"/>
      <c r="C1022" s="10"/>
      <c r="D1022" s="10"/>
    </row>
    <row r="1023" spans="1:4" ht="15.75" thickBot="1" x14ac:dyDescent="0.3">
      <c r="A1023" s="9"/>
      <c r="B1023" s="10"/>
      <c r="C1023" s="10"/>
      <c r="D1023" s="10"/>
    </row>
    <row r="1024" spans="1:4" ht="15.75" thickBot="1" x14ac:dyDescent="0.3">
      <c r="A1024" s="9"/>
      <c r="B1024" s="10"/>
      <c r="C1024" s="10"/>
      <c r="D1024" s="10"/>
    </row>
    <row r="1025" spans="1:4" ht="15.75" thickBot="1" x14ac:dyDescent="0.3">
      <c r="A1025" s="9"/>
      <c r="B1025" s="10"/>
      <c r="C1025" s="10"/>
      <c r="D1025" s="10"/>
    </row>
    <row r="1026" spans="1:4" ht="15.75" thickBot="1" x14ac:dyDescent="0.3">
      <c r="A1026" s="9"/>
      <c r="B1026" s="10"/>
      <c r="C1026" s="10"/>
      <c r="D1026" s="10"/>
    </row>
    <row r="1027" spans="1:4" ht="15.75" thickBot="1" x14ac:dyDescent="0.3">
      <c r="A1027" s="9"/>
      <c r="B1027" s="10"/>
      <c r="C1027" s="10"/>
      <c r="D1027" s="10"/>
    </row>
    <row r="1028" spans="1:4" ht="15.75" thickBot="1" x14ac:dyDescent="0.3">
      <c r="A1028" s="9"/>
      <c r="B1028" s="10"/>
      <c r="C1028" s="10"/>
      <c r="D1028" s="10"/>
    </row>
    <row r="1029" spans="1:4" ht="15.75" thickBot="1" x14ac:dyDescent="0.3">
      <c r="A1029" s="9"/>
      <c r="B1029" s="10"/>
      <c r="C1029" s="10"/>
      <c r="D1029" s="10"/>
    </row>
    <row r="1030" spans="1:4" ht="15.75" thickBot="1" x14ac:dyDescent="0.3">
      <c r="A1030" s="9"/>
      <c r="B1030" s="10"/>
      <c r="C1030" s="10"/>
      <c r="D1030" s="10"/>
    </row>
    <row r="1031" spans="1:4" ht="15.75" thickBot="1" x14ac:dyDescent="0.3">
      <c r="A1031" s="9"/>
      <c r="B1031" s="10"/>
      <c r="C1031" s="10"/>
      <c r="D1031" s="10"/>
    </row>
    <row r="1032" spans="1:4" ht="15.75" thickBot="1" x14ac:dyDescent="0.3">
      <c r="A1032" s="9"/>
      <c r="B1032" s="10"/>
      <c r="C1032" s="10"/>
      <c r="D1032" s="10"/>
    </row>
    <row r="1033" spans="1:4" ht="15.75" thickBot="1" x14ac:dyDescent="0.3">
      <c r="A1033" s="9"/>
      <c r="B1033" s="10"/>
      <c r="C1033" s="10"/>
      <c r="D1033" s="10"/>
    </row>
    <row r="1034" spans="1:4" ht="15.75" thickBot="1" x14ac:dyDescent="0.3">
      <c r="A1034" s="9"/>
      <c r="B1034" s="10"/>
      <c r="C1034" s="10"/>
      <c r="D1034" s="10"/>
    </row>
    <row r="1035" spans="1:4" ht="15.75" thickBot="1" x14ac:dyDescent="0.3">
      <c r="A1035" s="9"/>
      <c r="B1035" s="10"/>
      <c r="C1035" s="10"/>
      <c r="D1035" s="10"/>
    </row>
    <row r="1036" spans="1:4" ht="15.75" thickBot="1" x14ac:dyDescent="0.3">
      <c r="A1036" s="9"/>
      <c r="B1036" s="10"/>
      <c r="C1036" s="10"/>
      <c r="D1036" s="10"/>
    </row>
    <row r="1037" spans="1:4" ht="15.75" thickBot="1" x14ac:dyDescent="0.3">
      <c r="A1037" s="9"/>
      <c r="B1037" s="10"/>
      <c r="C1037" s="10"/>
      <c r="D1037" s="10"/>
    </row>
    <row r="1038" spans="1:4" ht="15.75" thickBot="1" x14ac:dyDescent="0.3">
      <c r="A1038" s="9"/>
      <c r="B1038" s="10"/>
      <c r="C1038" s="10"/>
      <c r="D1038" s="10"/>
    </row>
    <row r="1039" spans="1:4" ht="15.75" thickBot="1" x14ac:dyDescent="0.3">
      <c r="A1039" s="9"/>
      <c r="B1039" s="10"/>
      <c r="C1039" s="10"/>
      <c r="D1039" s="10"/>
    </row>
    <row r="1040" spans="1:4" ht="15.75" thickBot="1" x14ac:dyDescent="0.3">
      <c r="A1040" s="9"/>
      <c r="B1040" s="10"/>
      <c r="C1040" s="10"/>
      <c r="D1040" s="10"/>
    </row>
    <row r="1041" spans="1:4" ht="15.75" thickBot="1" x14ac:dyDescent="0.3">
      <c r="A1041" s="9"/>
      <c r="B1041" s="10"/>
      <c r="C1041" s="10"/>
      <c r="D1041" s="10"/>
    </row>
    <row r="1042" spans="1:4" ht="15.75" thickBot="1" x14ac:dyDescent="0.3">
      <c r="A1042" s="9"/>
      <c r="B1042" s="10"/>
      <c r="C1042" s="10"/>
      <c r="D1042" s="10"/>
    </row>
    <row r="1043" spans="1:4" ht="15.75" thickBot="1" x14ac:dyDescent="0.3">
      <c r="A1043" s="9"/>
      <c r="B1043" s="10"/>
      <c r="C1043" s="10"/>
      <c r="D1043" s="10"/>
    </row>
    <row r="1044" spans="1:4" ht="15.75" thickBot="1" x14ac:dyDescent="0.3">
      <c r="A1044" s="9"/>
      <c r="B1044" s="10"/>
      <c r="C1044" s="10"/>
      <c r="D1044" s="10"/>
    </row>
    <row r="1045" spans="1:4" ht="15.75" thickBot="1" x14ac:dyDescent="0.3">
      <c r="A1045" s="9"/>
      <c r="B1045" s="10"/>
      <c r="C1045" s="10"/>
      <c r="D1045" s="10"/>
    </row>
    <row r="1046" spans="1:4" ht="15.75" thickBot="1" x14ac:dyDescent="0.3">
      <c r="A1046" s="9"/>
      <c r="B1046" s="10"/>
      <c r="C1046" s="10"/>
      <c r="D1046" s="10"/>
    </row>
    <row r="1047" spans="1:4" ht="15.75" thickBot="1" x14ac:dyDescent="0.3">
      <c r="A1047" s="9"/>
      <c r="B1047" s="10"/>
      <c r="C1047" s="10"/>
      <c r="D1047" s="10"/>
    </row>
    <row r="1048" spans="1:4" ht="15.75" thickBot="1" x14ac:dyDescent="0.3">
      <c r="A1048" s="9"/>
      <c r="B1048" s="10"/>
      <c r="C1048" s="10"/>
      <c r="D1048" s="10"/>
    </row>
    <row r="1049" spans="1:4" ht="15.75" thickBot="1" x14ac:dyDescent="0.3">
      <c r="A1049" s="9"/>
      <c r="B1049" s="10"/>
      <c r="C1049" s="10"/>
      <c r="D1049" s="10"/>
    </row>
    <row r="1050" spans="1:4" ht="15.75" thickBot="1" x14ac:dyDescent="0.3">
      <c r="A1050" s="9"/>
      <c r="B1050" s="10"/>
      <c r="C1050" s="10"/>
      <c r="D1050" s="10"/>
    </row>
    <row r="1051" spans="1:4" ht="15.75" thickBot="1" x14ac:dyDescent="0.3">
      <c r="A1051" s="9"/>
      <c r="B1051" s="10"/>
      <c r="C1051" s="10"/>
      <c r="D1051" s="10"/>
    </row>
    <row r="1052" spans="1:4" ht="15.75" thickBot="1" x14ac:dyDescent="0.3">
      <c r="A1052" s="9"/>
      <c r="B1052" s="10"/>
      <c r="C1052" s="10"/>
      <c r="D1052" s="10"/>
    </row>
    <row r="1053" spans="1:4" ht="15.75" thickBot="1" x14ac:dyDescent="0.3">
      <c r="A1053" s="9"/>
      <c r="B1053" s="10"/>
      <c r="C1053" s="10"/>
      <c r="D1053" s="10"/>
    </row>
    <row r="1054" spans="1:4" ht="15.75" thickBot="1" x14ac:dyDescent="0.3">
      <c r="A1054" s="9"/>
      <c r="B1054" s="10"/>
      <c r="C1054" s="10"/>
      <c r="D1054" s="10"/>
    </row>
    <row r="1055" spans="1:4" ht="15.75" thickBot="1" x14ac:dyDescent="0.3">
      <c r="A1055" s="9"/>
      <c r="B1055" s="10"/>
      <c r="C1055" s="10"/>
      <c r="D1055" s="10"/>
    </row>
    <row r="1056" spans="1:4" ht="15.75" thickBot="1" x14ac:dyDescent="0.3">
      <c r="A1056" s="9"/>
      <c r="B1056" s="10"/>
      <c r="C1056" s="10"/>
      <c r="D1056" s="10"/>
    </row>
    <row r="1057" spans="1:4" ht="15.75" thickBot="1" x14ac:dyDescent="0.3">
      <c r="A1057" s="9"/>
      <c r="B1057" s="10"/>
      <c r="C1057" s="10"/>
      <c r="D1057" s="10"/>
    </row>
    <row r="1058" spans="1:4" ht="15.75" thickBot="1" x14ac:dyDescent="0.3">
      <c r="A1058" s="9"/>
      <c r="B1058" s="10"/>
      <c r="C1058" s="10"/>
      <c r="D1058" s="10"/>
    </row>
    <row r="1059" spans="1:4" ht="15.75" thickBot="1" x14ac:dyDescent="0.3">
      <c r="A1059" s="9"/>
      <c r="B1059" s="10"/>
      <c r="C1059" s="10"/>
      <c r="D1059" s="10"/>
    </row>
    <row r="1060" spans="1:4" ht="15.75" thickBot="1" x14ac:dyDescent="0.3">
      <c r="A1060" s="9"/>
      <c r="B1060" s="10"/>
      <c r="C1060" s="10"/>
      <c r="D1060" s="10"/>
    </row>
    <row r="1061" spans="1:4" x14ac:dyDescent="0.25">
      <c r="A1061" s="12"/>
      <c r="B1061" s="12"/>
      <c r="C1061" s="12"/>
      <c r="D1061" s="12"/>
    </row>
  </sheetData>
  <autoFilter ref="A144:D144" xr:uid="{D48399E5-45B1-40C1-A7F6-8B1EF77850B9}">
    <sortState ref="A145:D170">
      <sortCondition descending="1" ref="D144"/>
    </sortState>
  </autoFilter>
  <mergeCells count="2">
    <mergeCell ref="A1:D1"/>
    <mergeCell ref="A2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24"/>
  <sheetViews>
    <sheetView workbookViewId="0">
      <selection activeCell="B2" sqref="B2:B4"/>
    </sheetView>
  </sheetViews>
  <sheetFormatPr defaultRowHeight="15" x14ac:dyDescent="0.25"/>
  <cols>
    <col min="2" max="2" width="45.7109375" customWidth="1"/>
    <col min="3" max="3" width="11.28515625" customWidth="1"/>
    <col min="4" max="4" width="16.140625" customWidth="1"/>
  </cols>
  <sheetData>
    <row r="1" spans="1:4" ht="16.5" thickBot="1" x14ac:dyDescent="0.3">
      <c r="A1" s="44" t="s">
        <v>1825</v>
      </c>
      <c r="B1" s="44"/>
      <c r="C1" s="44"/>
      <c r="D1" s="44"/>
    </row>
    <row r="2" spans="1:4" ht="15.75" thickBot="1" x14ac:dyDescent="0.3">
      <c r="A2" s="45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6"/>
      <c r="B3" s="31" t="s">
        <v>1818</v>
      </c>
      <c r="C3" s="3"/>
      <c r="D3" s="30">
        <f>(D4+D39+D74+D97+D121+D161+D202+D223+D244+D272+D289+D306+D325+D372)/14</f>
        <v>3.3936486943446256</v>
      </c>
    </row>
    <row r="4" spans="1:4" ht="15.75" thickBot="1" x14ac:dyDescent="0.3">
      <c r="A4" s="47"/>
      <c r="B4" s="5" t="s">
        <v>1817</v>
      </c>
      <c r="C4" s="39" t="s">
        <v>502</v>
      </c>
      <c r="D4" s="29">
        <f>SUM(D5:D37)/33</f>
        <v>3.3733333333333331</v>
      </c>
    </row>
    <row r="5" spans="1:4" ht="15.75" thickBot="1" x14ac:dyDescent="0.3">
      <c r="A5" s="27">
        <v>1</v>
      </c>
      <c r="B5" s="26" t="s">
        <v>510</v>
      </c>
      <c r="C5" s="23" t="s">
        <v>502</v>
      </c>
      <c r="D5" s="23">
        <v>4.78</v>
      </c>
    </row>
    <row r="6" spans="1:4" ht="15.75" thickBot="1" x14ac:dyDescent="0.3">
      <c r="A6" s="27">
        <v>2</v>
      </c>
      <c r="B6" s="26" t="s">
        <v>517</v>
      </c>
      <c r="C6" s="23" t="s">
        <v>502</v>
      </c>
      <c r="D6" s="23">
        <v>4.78</v>
      </c>
    </row>
    <row r="7" spans="1:4" ht="15.75" thickBot="1" x14ac:dyDescent="0.3">
      <c r="A7" s="27">
        <v>3</v>
      </c>
      <c r="B7" s="26" t="s">
        <v>530</v>
      </c>
      <c r="C7" s="23" t="s">
        <v>502</v>
      </c>
      <c r="D7" s="23">
        <v>4.4400000000000004</v>
      </c>
    </row>
    <row r="8" spans="1:4" ht="15.75" thickBot="1" x14ac:dyDescent="0.3">
      <c r="A8" s="27">
        <v>4</v>
      </c>
      <c r="B8" s="26" t="s">
        <v>520</v>
      </c>
      <c r="C8" s="23" t="s">
        <v>502</v>
      </c>
      <c r="D8" s="23">
        <v>4.22</v>
      </c>
    </row>
    <row r="9" spans="1:4" ht="15.75" thickBot="1" x14ac:dyDescent="0.3">
      <c r="A9" s="27">
        <v>5</v>
      </c>
      <c r="B9" s="26" t="s">
        <v>512</v>
      </c>
      <c r="C9" s="23" t="s">
        <v>502</v>
      </c>
      <c r="D9" s="23">
        <v>4.1100000000000003</v>
      </c>
    </row>
    <row r="10" spans="1:4" ht="15.75" thickBot="1" x14ac:dyDescent="0.3">
      <c r="A10" s="27">
        <v>6</v>
      </c>
      <c r="B10" s="26" t="s">
        <v>513</v>
      </c>
      <c r="C10" s="23" t="s">
        <v>502</v>
      </c>
      <c r="D10" s="23">
        <v>4</v>
      </c>
    </row>
    <row r="11" spans="1:4" ht="15.75" thickBot="1" x14ac:dyDescent="0.3">
      <c r="A11" s="27">
        <v>7</v>
      </c>
      <c r="B11" s="26" t="s">
        <v>521</v>
      </c>
      <c r="C11" s="23" t="s">
        <v>502</v>
      </c>
      <c r="D11" s="23">
        <v>3.67</v>
      </c>
    </row>
    <row r="12" spans="1:4" ht="15.75" thickBot="1" x14ac:dyDescent="0.3">
      <c r="A12" s="27">
        <v>8</v>
      </c>
      <c r="B12" s="26" t="s">
        <v>515</v>
      </c>
      <c r="C12" s="23" t="s">
        <v>502</v>
      </c>
      <c r="D12" s="23">
        <v>3.56</v>
      </c>
    </row>
    <row r="13" spans="1:4" ht="15.75" thickBot="1" x14ac:dyDescent="0.3">
      <c r="A13" s="27">
        <v>9</v>
      </c>
      <c r="B13" s="26" t="s">
        <v>522</v>
      </c>
      <c r="C13" s="23" t="s">
        <v>502</v>
      </c>
      <c r="D13" s="23">
        <v>3.56</v>
      </c>
    </row>
    <row r="14" spans="1:4" ht="15.75" thickBot="1" x14ac:dyDescent="0.3">
      <c r="A14" s="27">
        <v>10</v>
      </c>
      <c r="B14" s="26" t="s">
        <v>524</v>
      </c>
      <c r="C14" s="23" t="s">
        <v>502</v>
      </c>
      <c r="D14" s="23">
        <v>3.56</v>
      </c>
    </row>
    <row r="15" spans="1:4" ht="15.75" thickBot="1" x14ac:dyDescent="0.3">
      <c r="A15" s="27">
        <v>11</v>
      </c>
      <c r="B15" s="26" t="s">
        <v>503</v>
      </c>
      <c r="C15" s="23" t="s">
        <v>502</v>
      </c>
      <c r="D15" s="23">
        <v>3.33</v>
      </c>
    </row>
    <row r="16" spans="1:4" ht="15.75" thickBot="1" x14ac:dyDescent="0.3">
      <c r="A16" s="27">
        <v>12</v>
      </c>
      <c r="B16" s="26" t="s">
        <v>507</v>
      </c>
      <c r="C16" s="23" t="s">
        <v>502</v>
      </c>
      <c r="D16" s="23">
        <v>3.33</v>
      </c>
    </row>
    <row r="17" spans="1:4" ht="15.75" thickBot="1" x14ac:dyDescent="0.3">
      <c r="A17" s="27">
        <v>13</v>
      </c>
      <c r="B17" s="26" t="s">
        <v>508</v>
      </c>
      <c r="C17" s="23" t="s">
        <v>502</v>
      </c>
      <c r="D17" s="23">
        <v>3.33</v>
      </c>
    </row>
    <row r="18" spans="1:4" ht="15.75" thickBot="1" x14ac:dyDescent="0.3">
      <c r="A18" s="27">
        <v>14</v>
      </c>
      <c r="B18" s="26" t="s">
        <v>529</v>
      </c>
      <c r="C18" s="23" t="s">
        <v>502</v>
      </c>
      <c r="D18" s="23">
        <v>3.33</v>
      </c>
    </row>
    <row r="19" spans="1:4" ht="15.75" thickBot="1" x14ac:dyDescent="0.3">
      <c r="A19" s="27">
        <v>15</v>
      </c>
      <c r="B19" s="26" t="s">
        <v>509</v>
      </c>
      <c r="C19" s="23" t="s">
        <v>502</v>
      </c>
      <c r="D19" s="23">
        <v>3.22</v>
      </c>
    </row>
    <row r="20" spans="1:4" ht="15.75" thickBot="1" x14ac:dyDescent="0.3">
      <c r="A20" s="27">
        <v>16</v>
      </c>
      <c r="B20" s="26" t="s">
        <v>511</v>
      </c>
      <c r="C20" s="23" t="s">
        <v>502</v>
      </c>
      <c r="D20" s="23">
        <v>3.22</v>
      </c>
    </row>
    <row r="21" spans="1:4" ht="15.75" thickBot="1" x14ac:dyDescent="0.3">
      <c r="A21" s="27">
        <v>17</v>
      </c>
      <c r="B21" s="26" t="s">
        <v>514</v>
      </c>
      <c r="C21" s="23" t="s">
        <v>502</v>
      </c>
      <c r="D21" s="23">
        <v>3.22</v>
      </c>
    </row>
    <row r="22" spans="1:4" ht="15.75" thickBot="1" x14ac:dyDescent="0.3">
      <c r="A22" s="27">
        <v>18</v>
      </c>
      <c r="B22" s="26" t="s">
        <v>516</v>
      </c>
      <c r="C22" s="23" t="s">
        <v>502</v>
      </c>
      <c r="D22" s="23">
        <v>3.22</v>
      </c>
    </row>
    <row r="23" spans="1:4" ht="15.75" thickBot="1" x14ac:dyDescent="0.3">
      <c r="A23" s="27">
        <v>19</v>
      </c>
      <c r="B23" s="26" t="s">
        <v>526</v>
      </c>
      <c r="C23" s="23" t="s">
        <v>502</v>
      </c>
      <c r="D23" s="23">
        <v>3.22</v>
      </c>
    </row>
    <row r="24" spans="1:4" ht="15.75" thickBot="1" x14ac:dyDescent="0.3">
      <c r="A24" s="27">
        <v>20</v>
      </c>
      <c r="B24" s="26" t="s">
        <v>518</v>
      </c>
      <c r="C24" s="23" t="s">
        <v>502</v>
      </c>
      <c r="D24" s="23">
        <v>3.11</v>
      </c>
    </row>
    <row r="25" spans="1:4" ht="15.75" thickBot="1" x14ac:dyDescent="0.3">
      <c r="A25" s="27">
        <v>21</v>
      </c>
      <c r="B25" s="26" t="s">
        <v>525</v>
      </c>
      <c r="C25" s="23" t="s">
        <v>502</v>
      </c>
      <c r="D25" s="23">
        <v>3.11</v>
      </c>
    </row>
    <row r="26" spans="1:4" ht="15.75" thickBot="1" x14ac:dyDescent="0.3">
      <c r="A26" s="27">
        <v>22</v>
      </c>
      <c r="B26" s="26" t="s">
        <v>527</v>
      </c>
      <c r="C26" s="23" t="s">
        <v>502</v>
      </c>
      <c r="D26" s="23">
        <v>3.11</v>
      </c>
    </row>
    <row r="27" spans="1:4" ht="15.75" thickBot="1" x14ac:dyDescent="0.3">
      <c r="A27" s="27">
        <v>23</v>
      </c>
      <c r="B27" s="26" t="s">
        <v>533</v>
      </c>
      <c r="C27" s="23" t="s">
        <v>502</v>
      </c>
      <c r="D27" s="23">
        <v>3.11</v>
      </c>
    </row>
    <row r="28" spans="1:4" ht="15.75" thickBot="1" x14ac:dyDescent="0.3">
      <c r="A28" s="27">
        <v>24</v>
      </c>
      <c r="B28" s="26" t="s">
        <v>534</v>
      </c>
      <c r="C28" s="23" t="s">
        <v>502</v>
      </c>
      <c r="D28" s="23">
        <v>3.11</v>
      </c>
    </row>
    <row r="29" spans="1:4" ht="15.75" thickBot="1" x14ac:dyDescent="0.3">
      <c r="A29" s="27">
        <v>25</v>
      </c>
      <c r="B29" s="26" t="s">
        <v>535</v>
      </c>
      <c r="C29" s="23" t="s">
        <v>502</v>
      </c>
      <c r="D29" s="23">
        <v>3.11</v>
      </c>
    </row>
    <row r="30" spans="1:4" ht="15.75" thickBot="1" x14ac:dyDescent="0.3">
      <c r="A30" s="27">
        <v>26</v>
      </c>
      <c r="B30" s="26" t="s">
        <v>506</v>
      </c>
      <c r="C30" s="23" t="s">
        <v>502</v>
      </c>
      <c r="D30" s="23">
        <v>3</v>
      </c>
    </row>
    <row r="31" spans="1:4" ht="15.75" thickBot="1" x14ac:dyDescent="0.3">
      <c r="A31" s="27">
        <v>27</v>
      </c>
      <c r="B31" s="26" t="s">
        <v>523</v>
      </c>
      <c r="C31" s="23" t="s">
        <v>502</v>
      </c>
      <c r="D31" s="23">
        <v>3</v>
      </c>
    </row>
    <row r="32" spans="1:4" ht="15.75" thickBot="1" x14ac:dyDescent="0.3">
      <c r="A32" s="27">
        <v>28</v>
      </c>
      <c r="B32" s="26" t="s">
        <v>528</v>
      </c>
      <c r="C32" s="23" t="s">
        <v>502</v>
      </c>
      <c r="D32" s="23">
        <v>3</v>
      </c>
    </row>
    <row r="33" spans="1:4" ht="15.75" thickBot="1" x14ac:dyDescent="0.3">
      <c r="A33" s="27">
        <v>29</v>
      </c>
      <c r="B33" s="26" t="s">
        <v>531</v>
      </c>
      <c r="C33" s="23" t="s">
        <v>502</v>
      </c>
      <c r="D33" s="23">
        <v>3</v>
      </c>
    </row>
    <row r="34" spans="1:4" ht="15.75" thickBot="1" x14ac:dyDescent="0.3">
      <c r="A34" s="27">
        <v>30</v>
      </c>
      <c r="B34" s="26" t="s">
        <v>532</v>
      </c>
      <c r="C34" s="23" t="s">
        <v>502</v>
      </c>
      <c r="D34" s="23">
        <v>3</v>
      </c>
    </row>
    <row r="35" spans="1:4" ht="15.75" thickBot="1" x14ac:dyDescent="0.3">
      <c r="A35" s="27">
        <v>31</v>
      </c>
      <c r="B35" s="26" t="s">
        <v>505</v>
      </c>
      <c r="C35" s="23" t="s">
        <v>502</v>
      </c>
      <c r="D35" s="23">
        <v>2.89</v>
      </c>
    </row>
    <row r="36" spans="1:4" ht="15.75" thickBot="1" x14ac:dyDescent="0.3">
      <c r="A36" s="27">
        <v>32</v>
      </c>
      <c r="B36" s="26" t="s">
        <v>504</v>
      </c>
      <c r="C36" s="23" t="s">
        <v>502</v>
      </c>
      <c r="D36" s="23">
        <v>2.56</v>
      </c>
    </row>
    <row r="37" spans="1:4" ht="15.75" thickBot="1" x14ac:dyDescent="0.3">
      <c r="A37" s="27">
        <v>33</v>
      </c>
      <c r="B37" s="26" t="s">
        <v>519</v>
      </c>
      <c r="C37" s="23" t="s">
        <v>502</v>
      </c>
      <c r="D37" s="23">
        <v>2.11</v>
      </c>
    </row>
    <row r="38" spans="1:4" ht="15.75" thickBot="1" x14ac:dyDescent="0.3">
      <c r="A38" s="1"/>
      <c r="B38" s="28"/>
      <c r="C38" s="28"/>
      <c r="D38" s="28"/>
    </row>
    <row r="39" spans="1:4" ht="15.75" thickBot="1" x14ac:dyDescent="0.3">
      <c r="A39" s="24" t="s">
        <v>2</v>
      </c>
      <c r="B39" s="25" t="s">
        <v>3</v>
      </c>
      <c r="C39" s="39" t="s">
        <v>536</v>
      </c>
      <c r="D39" s="29">
        <f>SUM(D40:D72)/33</f>
        <v>3.4233333333333329</v>
      </c>
    </row>
    <row r="40" spans="1:4" ht="15.75" thickBot="1" x14ac:dyDescent="0.3">
      <c r="A40" s="27">
        <v>1</v>
      </c>
      <c r="B40" s="26" t="s">
        <v>558</v>
      </c>
      <c r="C40" s="23" t="s">
        <v>536</v>
      </c>
      <c r="D40" s="23">
        <v>4.78</v>
      </c>
    </row>
    <row r="41" spans="1:4" ht="15.75" thickBot="1" x14ac:dyDescent="0.3">
      <c r="A41" s="27">
        <v>2</v>
      </c>
      <c r="B41" s="26" t="s">
        <v>559</v>
      </c>
      <c r="C41" s="23" t="s">
        <v>536</v>
      </c>
      <c r="D41" s="23">
        <v>4.78</v>
      </c>
    </row>
    <row r="42" spans="1:4" ht="15.75" thickBot="1" x14ac:dyDescent="0.3">
      <c r="A42" s="27">
        <v>3</v>
      </c>
      <c r="B42" s="26" t="s">
        <v>552</v>
      </c>
      <c r="C42" s="23" t="s">
        <v>536</v>
      </c>
      <c r="D42" s="23">
        <v>4.33</v>
      </c>
    </row>
    <row r="43" spans="1:4" ht="15.75" thickBot="1" x14ac:dyDescent="0.3">
      <c r="A43" s="27">
        <v>4</v>
      </c>
      <c r="B43" s="26" t="s">
        <v>563</v>
      </c>
      <c r="C43" s="23" t="s">
        <v>536</v>
      </c>
      <c r="D43" s="23">
        <v>4.33</v>
      </c>
    </row>
    <row r="44" spans="1:4" ht="15.75" thickBot="1" x14ac:dyDescent="0.3">
      <c r="A44" s="27">
        <v>5</v>
      </c>
      <c r="B44" s="26" t="s">
        <v>566</v>
      </c>
      <c r="C44" s="23" t="s">
        <v>536</v>
      </c>
      <c r="D44" s="23">
        <v>4.22</v>
      </c>
    </row>
    <row r="45" spans="1:4" ht="15.75" thickBot="1" x14ac:dyDescent="0.3">
      <c r="A45" s="27">
        <v>6</v>
      </c>
      <c r="B45" s="26" t="s">
        <v>555</v>
      </c>
      <c r="C45" s="23" t="s">
        <v>536</v>
      </c>
      <c r="D45" s="23">
        <v>4</v>
      </c>
    </row>
    <row r="46" spans="1:4" ht="15.75" thickBot="1" x14ac:dyDescent="0.3">
      <c r="A46" s="27">
        <v>7</v>
      </c>
      <c r="B46" s="26" t="s">
        <v>564</v>
      </c>
      <c r="C46" s="23" t="s">
        <v>536</v>
      </c>
      <c r="D46" s="23">
        <v>4</v>
      </c>
    </row>
    <row r="47" spans="1:4" ht="15.75" thickBot="1" x14ac:dyDescent="0.3">
      <c r="A47" s="27">
        <v>8</v>
      </c>
      <c r="B47" s="26" t="s">
        <v>541</v>
      </c>
      <c r="C47" s="23" t="s">
        <v>536</v>
      </c>
      <c r="D47" s="23">
        <v>3.89</v>
      </c>
    </row>
    <row r="48" spans="1:4" ht="15.75" thickBot="1" x14ac:dyDescent="0.3">
      <c r="A48" s="27">
        <v>9</v>
      </c>
      <c r="B48" s="26" t="s">
        <v>542</v>
      </c>
      <c r="C48" s="23" t="s">
        <v>536</v>
      </c>
      <c r="D48" s="23">
        <v>3.89</v>
      </c>
    </row>
    <row r="49" spans="1:4" ht="15.75" thickBot="1" x14ac:dyDescent="0.3">
      <c r="A49" s="27">
        <v>10</v>
      </c>
      <c r="B49" s="26" t="s">
        <v>546</v>
      </c>
      <c r="C49" s="23" t="s">
        <v>536</v>
      </c>
      <c r="D49" s="23">
        <v>3.67</v>
      </c>
    </row>
    <row r="50" spans="1:4" ht="15.75" thickBot="1" x14ac:dyDescent="0.3">
      <c r="A50" s="27">
        <v>11</v>
      </c>
      <c r="B50" s="26" t="s">
        <v>543</v>
      </c>
      <c r="C50" s="23" t="s">
        <v>536</v>
      </c>
      <c r="D50" s="23">
        <v>3.56</v>
      </c>
    </row>
    <row r="51" spans="1:4" ht="15.75" thickBot="1" x14ac:dyDescent="0.3">
      <c r="A51" s="27">
        <v>12</v>
      </c>
      <c r="B51" s="26" t="s">
        <v>544</v>
      </c>
      <c r="C51" s="23" t="s">
        <v>536</v>
      </c>
      <c r="D51" s="23">
        <v>3.56</v>
      </c>
    </row>
    <row r="52" spans="1:4" ht="15.75" thickBot="1" x14ac:dyDescent="0.3">
      <c r="A52" s="27">
        <v>13</v>
      </c>
      <c r="B52" s="26" t="s">
        <v>545</v>
      </c>
      <c r="C52" s="23" t="s">
        <v>536</v>
      </c>
      <c r="D52" s="23">
        <v>3.44</v>
      </c>
    </row>
    <row r="53" spans="1:4" ht="15.75" thickBot="1" x14ac:dyDescent="0.3">
      <c r="A53" s="27">
        <v>14</v>
      </c>
      <c r="B53" s="26" t="s">
        <v>562</v>
      </c>
      <c r="C53" s="23" t="s">
        <v>536</v>
      </c>
      <c r="D53" s="23">
        <v>3.44</v>
      </c>
    </row>
    <row r="54" spans="1:4" ht="15.75" thickBot="1" x14ac:dyDescent="0.3">
      <c r="A54" s="27">
        <v>15</v>
      </c>
      <c r="B54" s="26" t="s">
        <v>538</v>
      </c>
      <c r="C54" s="23" t="s">
        <v>536</v>
      </c>
      <c r="D54" s="23">
        <v>3.33</v>
      </c>
    </row>
    <row r="55" spans="1:4" ht="15.75" thickBot="1" x14ac:dyDescent="0.3">
      <c r="A55" s="27">
        <v>16</v>
      </c>
      <c r="B55" s="26" t="s">
        <v>554</v>
      </c>
      <c r="C55" s="23" t="s">
        <v>536</v>
      </c>
      <c r="D55" s="23">
        <v>3.33</v>
      </c>
    </row>
    <row r="56" spans="1:4" ht="15.75" thickBot="1" x14ac:dyDescent="0.3">
      <c r="A56" s="27">
        <v>17</v>
      </c>
      <c r="B56" s="26" t="s">
        <v>560</v>
      </c>
      <c r="C56" s="23" t="s">
        <v>536</v>
      </c>
      <c r="D56" s="23">
        <v>3.33</v>
      </c>
    </row>
    <row r="57" spans="1:4" ht="15.75" thickBot="1" x14ac:dyDescent="0.3">
      <c r="A57" s="27">
        <v>18</v>
      </c>
      <c r="B57" s="26" t="s">
        <v>561</v>
      </c>
      <c r="C57" s="23" t="s">
        <v>536</v>
      </c>
      <c r="D57" s="23">
        <v>3.33</v>
      </c>
    </row>
    <row r="58" spans="1:4" ht="15.75" thickBot="1" x14ac:dyDescent="0.3">
      <c r="A58" s="27">
        <v>19</v>
      </c>
      <c r="B58" s="26" t="s">
        <v>537</v>
      </c>
      <c r="C58" s="23" t="s">
        <v>536</v>
      </c>
      <c r="D58" s="23">
        <v>3.22</v>
      </c>
    </row>
    <row r="59" spans="1:4" ht="15.75" thickBot="1" x14ac:dyDescent="0.3">
      <c r="A59" s="27">
        <v>20</v>
      </c>
      <c r="B59" s="26" t="s">
        <v>540</v>
      </c>
      <c r="C59" s="23" t="s">
        <v>536</v>
      </c>
      <c r="D59" s="23">
        <v>3.22</v>
      </c>
    </row>
    <row r="60" spans="1:4" ht="15.75" thickBot="1" x14ac:dyDescent="0.3">
      <c r="A60" s="27">
        <v>21</v>
      </c>
      <c r="B60" s="26" t="s">
        <v>547</v>
      </c>
      <c r="C60" s="23" t="s">
        <v>536</v>
      </c>
      <c r="D60" s="23">
        <v>3.22</v>
      </c>
    </row>
    <row r="61" spans="1:4" ht="15.75" thickBot="1" x14ac:dyDescent="0.3">
      <c r="A61" s="27">
        <v>22</v>
      </c>
      <c r="B61" s="26" t="s">
        <v>549</v>
      </c>
      <c r="C61" s="23" t="s">
        <v>536</v>
      </c>
      <c r="D61" s="23">
        <v>3.22</v>
      </c>
    </row>
    <row r="62" spans="1:4" ht="15.75" thickBot="1" x14ac:dyDescent="0.3">
      <c r="A62" s="27">
        <v>23</v>
      </c>
      <c r="B62" s="26" t="s">
        <v>568</v>
      </c>
      <c r="C62" s="23" t="s">
        <v>536</v>
      </c>
      <c r="D62" s="23">
        <v>3.22</v>
      </c>
    </row>
    <row r="63" spans="1:4" ht="15.75" thickBot="1" x14ac:dyDescent="0.3">
      <c r="A63" s="27">
        <v>24</v>
      </c>
      <c r="B63" s="26" t="s">
        <v>548</v>
      </c>
      <c r="C63" s="23" t="s">
        <v>536</v>
      </c>
      <c r="D63" s="23">
        <v>3.11</v>
      </c>
    </row>
    <row r="64" spans="1:4" ht="15.75" thickBot="1" x14ac:dyDescent="0.3">
      <c r="A64" s="27">
        <v>25</v>
      </c>
      <c r="B64" s="26" t="s">
        <v>551</v>
      </c>
      <c r="C64" s="23" t="s">
        <v>536</v>
      </c>
      <c r="D64" s="23">
        <v>3</v>
      </c>
    </row>
    <row r="65" spans="1:4" ht="15.75" thickBot="1" x14ac:dyDescent="0.3">
      <c r="A65" s="27">
        <v>26</v>
      </c>
      <c r="B65" s="26" t="s">
        <v>553</v>
      </c>
      <c r="C65" s="23" t="s">
        <v>536</v>
      </c>
      <c r="D65" s="23">
        <v>3</v>
      </c>
    </row>
    <row r="66" spans="1:4" ht="15.75" thickBot="1" x14ac:dyDescent="0.3">
      <c r="A66" s="27">
        <v>27</v>
      </c>
      <c r="B66" s="26" t="s">
        <v>556</v>
      </c>
      <c r="C66" s="23" t="s">
        <v>536</v>
      </c>
      <c r="D66" s="23">
        <v>3</v>
      </c>
    </row>
    <row r="67" spans="1:4" ht="15.75" thickBot="1" x14ac:dyDescent="0.3">
      <c r="A67" s="27">
        <v>28</v>
      </c>
      <c r="B67" s="26" t="s">
        <v>557</v>
      </c>
      <c r="C67" s="23" t="s">
        <v>536</v>
      </c>
      <c r="D67" s="23">
        <v>3</v>
      </c>
    </row>
    <row r="68" spans="1:4" ht="15.75" thickBot="1" x14ac:dyDescent="0.3">
      <c r="A68" s="27">
        <v>29</v>
      </c>
      <c r="B68" s="26" t="s">
        <v>565</v>
      </c>
      <c r="C68" s="23" t="s">
        <v>536</v>
      </c>
      <c r="D68" s="23">
        <v>3</v>
      </c>
    </row>
    <row r="69" spans="1:4" ht="15.75" thickBot="1" x14ac:dyDescent="0.3">
      <c r="A69" s="27">
        <v>30</v>
      </c>
      <c r="B69" s="26" t="s">
        <v>539</v>
      </c>
      <c r="C69" s="23" t="s">
        <v>536</v>
      </c>
      <c r="D69" s="23">
        <v>2.89</v>
      </c>
    </row>
    <row r="70" spans="1:4" ht="15.75" thickBot="1" x14ac:dyDescent="0.3">
      <c r="A70" s="27">
        <v>31</v>
      </c>
      <c r="B70" s="26" t="s">
        <v>550</v>
      </c>
      <c r="C70" s="23" t="s">
        <v>536</v>
      </c>
      <c r="D70" s="23">
        <v>2.44</v>
      </c>
    </row>
    <row r="71" spans="1:4" ht="15.75" thickBot="1" x14ac:dyDescent="0.3">
      <c r="A71" s="27">
        <v>32</v>
      </c>
      <c r="B71" s="26" t="s">
        <v>567</v>
      </c>
      <c r="C71" s="23" t="s">
        <v>536</v>
      </c>
      <c r="D71" s="23">
        <v>2.2200000000000002</v>
      </c>
    </row>
    <row r="72" spans="1:4" ht="15.75" thickBot="1" x14ac:dyDescent="0.3">
      <c r="A72" s="27">
        <v>33</v>
      </c>
      <c r="B72" s="26" t="s">
        <v>569</v>
      </c>
      <c r="C72" s="23" t="s">
        <v>536</v>
      </c>
      <c r="D72" s="23">
        <v>2</v>
      </c>
    </row>
    <row r="73" spans="1:4" ht="15.75" thickBot="1" x14ac:dyDescent="0.3">
      <c r="A73" s="1"/>
      <c r="B73" s="28"/>
      <c r="C73" s="28"/>
      <c r="D73" s="28"/>
    </row>
    <row r="74" spans="1:4" ht="15.75" thickBot="1" x14ac:dyDescent="0.3">
      <c r="A74" s="24" t="s">
        <v>2</v>
      </c>
      <c r="B74" s="25" t="s">
        <v>3</v>
      </c>
      <c r="C74" s="39" t="s">
        <v>570</v>
      </c>
      <c r="D74" s="29">
        <f>SUM(D75:D95)/21</f>
        <v>3.3652380952380954</v>
      </c>
    </row>
    <row r="75" spans="1:4" ht="15.75" thickBot="1" x14ac:dyDescent="0.3">
      <c r="A75" s="27">
        <v>1</v>
      </c>
      <c r="B75" s="26" t="s">
        <v>572</v>
      </c>
      <c r="C75" s="23" t="s">
        <v>570</v>
      </c>
      <c r="D75" s="23">
        <v>5</v>
      </c>
    </row>
    <row r="76" spans="1:4" ht="15.75" thickBot="1" x14ac:dyDescent="0.3">
      <c r="A76" s="27">
        <v>2</v>
      </c>
      <c r="B76" s="26" t="s">
        <v>573</v>
      </c>
      <c r="C76" s="23" t="s">
        <v>570</v>
      </c>
      <c r="D76" s="23">
        <v>4.8899999999999997</v>
      </c>
    </row>
    <row r="77" spans="1:4" ht="15.75" thickBot="1" x14ac:dyDescent="0.3">
      <c r="A77" s="27">
        <v>3</v>
      </c>
      <c r="B77" s="26" t="s">
        <v>589</v>
      </c>
      <c r="C77" s="23" t="s">
        <v>570</v>
      </c>
      <c r="D77" s="23">
        <v>3.89</v>
      </c>
    </row>
    <row r="78" spans="1:4" ht="15.75" thickBot="1" x14ac:dyDescent="0.3">
      <c r="A78" s="27">
        <v>4</v>
      </c>
      <c r="B78" s="26" t="s">
        <v>575</v>
      </c>
      <c r="C78" s="23" t="s">
        <v>570</v>
      </c>
      <c r="D78" s="23">
        <v>3.78</v>
      </c>
    </row>
    <row r="79" spans="1:4" ht="15.75" thickBot="1" x14ac:dyDescent="0.3">
      <c r="A79" s="27">
        <v>5</v>
      </c>
      <c r="B79" s="26" t="s">
        <v>578</v>
      </c>
      <c r="C79" s="23" t="s">
        <v>570</v>
      </c>
      <c r="D79" s="23">
        <v>3.78</v>
      </c>
    </row>
    <row r="80" spans="1:4" ht="15.75" thickBot="1" x14ac:dyDescent="0.3">
      <c r="A80" s="27">
        <v>6</v>
      </c>
      <c r="B80" s="26" t="s">
        <v>588</v>
      </c>
      <c r="C80" s="23" t="s">
        <v>570</v>
      </c>
      <c r="D80" s="23">
        <v>3.56</v>
      </c>
    </row>
    <row r="81" spans="1:4" ht="15.75" thickBot="1" x14ac:dyDescent="0.3">
      <c r="A81" s="27">
        <v>7</v>
      </c>
      <c r="B81" s="26" t="s">
        <v>579</v>
      </c>
      <c r="C81" s="23" t="s">
        <v>570</v>
      </c>
      <c r="D81" s="23">
        <v>3.22</v>
      </c>
    </row>
    <row r="82" spans="1:4" ht="15.75" thickBot="1" x14ac:dyDescent="0.3">
      <c r="A82" s="27">
        <v>8</v>
      </c>
      <c r="B82" s="26" t="s">
        <v>580</v>
      </c>
      <c r="C82" s="23" t="s">
        <v>570</v>
      </c>
      <c r="D82" s="23">
        <v>3.22</v>
      </c>
    </row>
    <row r="83" spans="1:4" ht="15.75" thickBot="1" x14ac:dyDescent="0.3">
      <c r="A83" s="27">
        <v>9</v>
      </c>
      <c r="B83" s="26" t="s">
        <v>582</v>
      </c>
      <c r="C83" s="23" t="s">
        <v>570</v>
      </c>
      <c r="D83" s="23">
        <v>3.22</v>
      </c>
    </row>
    <row r="84" spans="1:4" ht="15.75" thickBot="1" x14ac:dyDescent="0.3">
      <c r="A84" s="27">
        <v>10</v>
      </c>
      <c r="B84" s="26" t="s">
        <v>583</v>
      </c>
      <c r="C84" s="23" t="s">
        <v>570</v>
      </c>
      <c r="D84" s="23">
        <v>3.22</v>
      </c>
    </row>
    <row r="85" spans="1:4" ht="15.75" thickBot="1" x14ac:dyDescent="0.3">
      <c r="A85" s="27">
        <v>11</v>
      </c>
      <c r="B85" s="26" t="s">
        <v>576</v>
      </c>
      <c r="C85" s="23" t="s">
        <v>570</v>
      </c>
      <c r="D85" s="23">
        <v>3.11</v>
      </c>
    </row>
    <row r="86" spans="1:4" ht="15.75" thickBot="1" x14ac:dyDescent="0.3">
      <c r="A86" s="27">
        <v>12</v>
      </c>
      <c r="B86" s="26" t="s">
        <v>584</v>
      </c>
      <c r="C86" s="23" t="s">
        <v>570</v>
      </c>
      <c r="D86" s="23">
        <v>3.11</v>
      </c>
    </row>
    <row r="87" spans="1:4" ht="15.75" thickBot="1" x14ac:dyDescent="0.3">
      <c r="A87" s="27">
        <v>13</v>
      </c>
      <c r="B87" s="26" t="s">
        <v>585</v>
      </c>
      <c r="C87" s="23" t="s">
        <v>570</v>
      </c>
      <c r="D87" s="23">
        <v>3.11</v>
      </c>
    </row>
    <row r="88" spans="1:4" ht="15.75" thickBot="1" x14ac:dyDescent="0.3">
      <c r="A88" s="27">
        <v>14</v>
      </c>
      <c r="B88" s="26" t="s">
        <v>571</v>
      </c>
      <c r="C88" s="23" t="s">
        <v>570</v>
      </c>
      <c r="D88" s="23">
        <v>3</v>
      </c>
    </row>
    <row r="89" spans="1:4" ht="15.75" thickBot="1" x14ac:dyDescent="0.3">
      <c r="A89" s="27">
        <v>15</v>
      </c>
      <c r="B89" s="26" t="s">
        <v>574</v>
      </c>
      <c r="C89" s="23" t="s">
        <v>570</v>
      </c>
      <c r="D89" s="23">
        <v>3</v>
      </c>
    </row>
    <row r="90" spans="1:4" ht="15.75" thickBot="1" x14ac:dyDescent="0.3">
      <c r="A90" s="27">
        <v>16</v>
      </c>
      <c r="B90" s="26" t="s">
        <v>577</v>
      </c>
      <c r="C90" s="23" t="s">
        <v>570</v>
      </c>
      <c r="D90" s="23">
        <v>3</v>
      </c>
    </row>
    <row r="91" spans="1:4" ht="15.75" thickBot="1" x14ac:dyDescent="0.3">
      <c r="A91" s="27">
        <v>17</v>
      </c>
      <c r="B91" s="26" t="s">
        <v>586</v>
      </c>
      <c r="C91" s="23" t="s">
        <v>570</v>
      </c>
      <c r="D91" s="23">
        <v>3</v>
      </c>
    </row>
    <row r="92" spans="1:4" ht="15.75" thickBot="1" x14ac:dyDescent="0.3">
      <c r="A92" s="27">
        <v>18</v>
      </c>
      <c r="B92" s="26" t="s">
        <v>587</v>
      </c>
      <c r="C92" s="23" t="s">
        <v>570</v>
      </c>
      <c r="D92" s="23">
        <v>3</v>
      </c>
    </row>
    <row r="93" spans="1:4" ht="15.75" thickBot="1" x14ac:dyDescent="0.3">
      <c r="A93" s="27">
        <v>19</v>
      </c>
      <c r="B93" s="26" t="s">
        <v>590</v>
      </c>
      <c r="C93" s="23" t="s">
        <v>570</v>
      </c>
      <c r="D93" s="23">
        <v>3</v>
      </c>
    </row>
    <row r="94" spans="1:4" ht="15.75" thickBot="1" x14ac:dyDescent="0.3">
      <c r="A94" s="27">
        <v>20</v>
      </c>
      <c r="B94" s="26" t="s">
        <v>591</v>
      </c>
      <c r="C94" s="23" t="s">
        <v>570</v>
      </c>
      <c r="D94" s="23">
        <v>2.89</v>
      </c>
    </row>
    <row r="95" spans="1:4" ht="15.75" thickBot="1" x14ac:dyDescent="0.3">
      <c r="A95" s="27">
        <v>21</v>
      </c>
      <c r="B95" s="26" t="s">
        <v>581</v>
      </c>
      <c r="C95" s="23" t="s">
        <v>570</v>
      </c>
      <c r="D95" s="23">
        <v>2.67</v>
      </c>
    </row>
    <row r="96" spans="1:4" ht="15.75" thickBot="1" x14ac:dyDescent="0.3">
      <c r="A96" s="1"/>
      <c r="B96" s="28"/>
      <c r="C96" s="28"/>
      <c r="D96" s="28"/>
    </row>
    <row r="97" spans="1:4" ht="15.75" thickBot="1" x14ac:dyDescent="0.3">
      <c r="A97" s="24" t="s">
        <v>2</v>
      </c>
      <c r="B97" s="25" t="s">
        <v>3</v>
      </c>
      <c r="C97" s="39" t="s">
        <v>592</v>
      </c>
      <c r="D97" s="29">
        <f>SUM(D98:D119)/22</f>
        <v>3.6359090909090908</v>
      </c>
    </row>
    <row r="98" spans="1:4" ht="15.75" thickBot="1" x14ac:dyDescent="0.3">
      <c r="A98" s="27">
        <v>1</v>
      </c>
      <c r="B98" s="26" t="s">
        <v>593</v>
      </c>
      <c r="C98" s="23" t="s">
        <v>592</v>
      </c>
      <c r="D98" s="23">
        <v>5</v>
      </c>
    </row>
    <row r="99" spans="1:4" ht="15.75" thickBot="1" x14ac:dyDescent="0.3">
      <c r="A99" s="27">
        <v>2</v>
      </c>
      <c r="B99" s="26" t="s">
        <v>594</v>
      </c>
      <c r="C99" s="23" t="s">
        <v>592</v>
      </c>
      <c r="D99" s="23">
        <v>5</v>
      </c>
    </row>
    <row r="100" spans="1:4" ht="15.75" thickBot="1" x14ac:dyDescent="0.3">
      <c r="A100" s="27">
        <v>3</v>
      </c>
      <c r="B100" s="26" t="s">
        <v>599</v>
      </c>
      <c r="C100" s="23" t="s">
        <v>592</v>
      </c>
      <c r="D100" s="23">
        <v>5</v>
      </c>
    </row>
    <row r="101" spans="1:4" ht="15.75" thickBot="1" x14ac:dyDescent="0.3">
      <c r="A101" s="27">
        <v>4</v>
      </c>
      <c r="B101" s="26" t="s">
        <v>600</v>
      </c>
      <c r="C101" s="23" t="s">
        <v>592</v>
      </c>
      <c r="D101" s="23">
        <v>5</v>
      </c>
    </row>
    <row r="102" spans="1:4" ht="15.75" thickBot="1" x14ac:dyDescent="0.3">
      <c r="A102" s="27">
        <v>5</v>
      </c>
      <c r="B102" s="26" t="s">
        <v>608</v>
      </c>
      <c r="C102" s="23" t="s">
        <v>592</v>
      </c>
      <c r="D102" s="23">
        <v>5</v>
      </c>
    </row>
    <row r="103" spans="1:4" ht="15.75" thickBot="1" x14ac:dyDescent="0.3">
      <c r="A103" s="27">
        <v>6</v>
      </c>
      <c r="B103" s="26" t="s">
        <v>603</v>
      </c>
      <c r="C103" s="23" t="s">
        <v>592</v>
      </c>
      <c r="D103" s="23">
        <v>4.1100000000000003</v>
      </c>
    </row>
    <row r="104" spans="1:4" ht="15.75" thickBot="1" x14ac:dyDescent="0.3">
      <c r="A104" s="27">
        <v>7</v>
      </c>
      <c r="B104" s="26" t="s">
        <v>601</v>
      </c>
      <c r="C104" s="23" t="s">
        <v>592</v>
      </c>
      <c r="D104" s="23">
        <v>3.89</v>
      </c>
    </row>
    <row r="105" spans="1:4" ht="15.75" thickBot="1" x14ac:dyDescent="0.3">
      <c r="A105" s="27">
        <v>8</v>
      </c>
      <c r="B105" s="26" t="s">
        <v>597</v>
      </c>
      <c r="C105" s="23" t="s">
        <v>592</v>
      </c>
      <c r="D105" s="23">
        <v>3.78</v>
      </c>
    </row>
    <row r="106" spans="1:4" ht="15.75" thickBot="1" x14ac:dyDescent="0.3">
      <c r="A106" s="27">
        <v>9</v>
      </c>
      <c r="B106" s="26" t="s">
        <v>611</v>
      </c>
      <c r="C106" s="23" t="s">
        <v>592</v>
      </c>
      <c r="D106" s="23">
        <v>3.33</v>
      </c>
    </row>
    <row r="107" spans="1:4" ht="15.75" thickBot="1" x14ac:dyDescent="0.3">
      <c r="A107" s="27">
        <v>10</v>
      </c>
      <c r="B107" s="26" t="s">
        <v>595</v>
      </c>
      <c r="C107" s="23" t="s">
        <v>592</v>
      </c>
      <c r="D107" s="23">
        <v>3.22</v>
      </c>
    </row>
    <row r="108" spans="1:4" ht="15.75" thickBot="1" x14ac:dyDescent="0.3">
      <c r="A108" s="27">
        <v>11</v>
      </c>
      <c r="B108" s="26" t="s">
        <v>596</v>
      </c>
      <c r="C108" s="23" t="s">
        <v>592</v>
      </c>
      <c r="D108" s="23">
        <v>3.22</v>
      </c>
    </row>
    <row r="109" spans="1:4" ht="15.75" thickBot="1" x14ac:dyDescent="0.3">
      <c r="A109" s="27">
        <v>12</v>
      </c>
      <c r="B109" s="26" t="s">
        <v>606</v>
      </c>
      <c r="C109" s="23" t="s">
        <v>592</v>
      </c>
      <c r="D109" s="23">
        <v>3.22</v>
      </c>
    </row>
    <row r="110" spans="1:4" ht="15.75" thickBot="1" x14ac:dyDescent="0.3">
      <c r="A110" s="27">
        <v>13</v>
      </c>
      <c r="B110" s="26" t="s">
        <v>607</v>
      </c>
      <c r="C110" s="23" t="s">
        <v>592</v>
      </c>
      <c r="D110" s="23">
        <v>3.22</v>
      </c>
    </row>
    <row r="111" spans="1:4" ht="15.75" thickBot="1" x14ac:dyDescent="0.3">
      <c r="A111" s="27">
        <v>14</v>
      </c>
      <c r="B111" s="26" t="s">
        <v>609</v>
      </c>
      <c r="C111" s="23" t="s">
        <v>592</v>
      </c>
      <c r="D111" s="23">
        <v>3.22</v>
      </c>
    </row>
    <row r="112" spans="1:4" ht="15.75" thickBot="1" x14ac:dyDescent="0.3">
      <c r="A112" s="27">
        <v>15</v>
      </c>
      <c r="B112" s="26" t="s">
        <v>605</v>
      </c>
      <c r="C112" s="23" t="s">
        <v>592</v>
      </c>
      <c r="D112" s="23">
        <v>3.11</v>
      </c>
    </row>
    <row r="113" spans="1:4" ht="15.75" thickBot="1" x14ac:dyDescent="0.3">
      <c r="A113" s="27">
        <v>16</v>
      </c>
      <c r="B113" s="26" t="s">
        <v>610</v>
      </c>
      <c r="C113" s="23" t="s">
        <v>592</v>
      </c>
      <c r="D113" s="23">
        <v>3.11</v>
      </c>
    </row>
    <row r="114" spans="1:4" ht="15.75" thickBot="1" x14ac:dyDescent="0.3">
      <c r="A114" s="27">
        <v>17</v>
      </c>
      <c r="B114" s="26" t="s">
        <v>612</v>
      </c>
      <c r="C114" s="23" t="s">
        <v>592</v>
      </c>
      <c r="D114" s="23">
        <v>3.11</v>
      </c>
    </row>
    <row r="115" spans="1:4" ht="15.75" thickBot="1" x14ac:dyDescent="0.3">
      <c r="A115" s="27">
        <v>18</v>
      </c>
      <c r="B115" s="26" t="s">
        <v>598</v>
      </c>
      <c r="C115" s="23" t="s">
        <v>592</v>
      </c>
      <c r="D115" s="23">
        <v>3</v>
      </c>
    </row>
    <row r="116" spans="1:4" ht="15.75" thickBot="1" x14ac:dyDescent="0.3">
      <c r="A116" s="27">
        <v>19</v>
      </c>
      <c r="B116" s="26" t="s">
        <v>604</v>
      </c>
      <c r="C116" s="23" t="s">
        <v>592</v>
      </c>
      <c r="D116" s="23">
        <v>3</v>
      </c>
    </row>
    <row r="117" spans="1:4" ht="15.75" thickBot="1" x14ac:dyDescent="0.3">
      <c r="A117" s="27">
        <v>20</v>
      </c>
      <c r="B117" s="26" t="s">
        <v>613</v>
      </c>
      <c r="C117" s="23" t="s">
        <v>592</v>
      </c>
      <c r="D117" s="23">
        <v>3</v>
      </c>
    </row>
    <row r="118" spans="1:4" ht="15.75" thickBot="1" x14ac:dyDescent="0.3">
      <c r="A118" s="27">
        <v>21</v>
      </c>
      <c r="B118" s="26" t="s">
        <v>602</v>
      </c>
      <c r="C118" s="23" t="s">
        <v>592</v>
      </c>
      <c r="D118" s="23">
        <v>2.78</v>
      </c>
    </row>
    <row r="119" spans="1:4" ht="15.75" thickBot="1" x14ac:dyDescent="0.3">
      <c r="A119" s="27">
        <v>22</v>
      </c>
      <c r="B119" s="26" t="s">
        <v>614</v>
      </c>
      <c r="C119" s="23" t="s">
        <v>592</v>
      </c>
      <c r="D119" s="23">
        <v>2.67</v>
      </c>
    </row>
    <row r="120" spans="1:4" ht="15.75" thickBot="1" x14ac:dyDescent="0.3">
      <c r="A120" s="1"/>
      <c r="B120" s="28"/>
      <c r="C120" s="2"/>
      <c r="D120" s="28"/>
    </row>
    <row r="121" spans="1:4" ht="15.75" thickBot="1" x14ac:dyDescent="0.3">
      <c r="A121" s="24" t="s">
        <v>2</v>
      </c>
      <c r="B121" s="25" t="s">
        <v>3</v>
      </c>
      <c r="C121" s="39" t="s">
        <v>615</v>
      </c>
      <c r="D121" s="29">
        <f>SUM(D122:D159)/38</f>
        <v>3.2310526315789474</v>
      </c>
    </row>
    <row r="122" spans="1:4" ht="15.75" thickBot="1" x14ac:dyDescent="0.3">
      <c r="A122" s="27">
        <v>1</v>
      </c>
      <c r="B122" s="26" t="s">
        <v>642</v>
      </c>
      <c r="C122" s="23" t="s">
        <v>615</v>
      </c>
      <c r="D122" s="23">
        <v>5</v>
      </c>
    </row>
    <row r="123" spans="1:4" ht="15.75" thickBot="1" x14ac:dyDescent="0.3">
      <c r="A123" s="27">
        <v>2</v>
      </c>
      <c r="B123" s="26" t="s">
        <v>630</v>
      </c>
      <c r="C123" s="23" t="s">
        <v>615</v>
      </c>
      <c r="D123" s="23">
        <v>4.8899999999999997</v>
      </c>
    </row>
    <row r="124" spans="1:4" ht="15.75" thickBot="1" x14ac:dyDescent="0.3">
      <c r="A124" s="27">
        <v>3</v>
      </c>
      <c r="B124" s="26" t="s">
        <v>627</v>
      </c>
      <c r="C124" s="23" t="s">
        <v>615</v>
      </c>
      <c r="D124" s="23">
        <v>4.67</v>
      </c>
    </row>
    <row r="125" spans="1:4" ht="15.75" thickBot="1" x14ac:dyDescent="0.3">
      <c r="A125" s="27">
        <v>4</v>
      </c>
      <c r="B125" s="26" t="s">
        <v>626</v>
      </c>
      <c r="C125" s="23" t="s">
        <v>615</v>
      </c>
      <c r="D125" s="23">
        <v>4.33</v>
      </c>
    </row>
    <row r="126" spans="1:4" ht="15.75" thickBot="1" x14ac:dyDescent="0.3">
      <c r="A126" s="27">
        <v>5</v>
      </c>
      <c r="B126" s="26" t="s">
        <v>631</v>
      </c>
      <c r="C126" s="23" t="s">
        <v>615</v>
      </c>
      <c r="D126" s="23">
        <v>4.22</v>
      </c>
    </row>
    <row r="127" spans="1:4" ht="15.75" thickBot="1" x14ac:dyDescent="0.3">
      <c r="A127" s="27">
        <v>6</v>
      </c>
      <c r="B127" s="26" t="s">
        <v>616</v>
      </c>
      <c r="C127" s="23" t="s">
        <v>615</v>
      </c>
      <c r="D127" s="23">
        <v>3.78</v>
      </c>
    </row>
    <row r="128" spans="1:4" ht="15.75" thickBot="1" x14ac:dyDescent="0.3">
      <c r="A128" s="27">
        <v>7</v>
      </c>
      <c r="B128" s="26" t="s">
        <v>617</v>
      </c>
      <c r="C128" s="23" t="s">
        <v>615</v>
      </c>
      <c r="D128" s="23">
        <v>3.78</v>
      </c>
    </row>
    <row r="129" spans="1:4" ht="15.75" thickBot="1" x14ac:dyDescent="0.3">
      <c r="A129" s="27">
        <v>8</v>
      </c>
      <c r="B129" s="26" t="s">
        <v>619</v>
      </c>
      <c r="C129" s="23" t="s">
        <v>615</v>
      </c>
      <c r="D129" s="23">
        <v>3.67</v>
      </c>
    </row>
    <row r="130" spans="1:4" ht="15.75" thickBot="1" x14ac:dyDescent="0.3">
      <c r="A130" s="27">
        <v>9</v>
      </c>
      <c r="B130" s="26" t="s">
        <v>629</v>
      </c>
      <c r="C130" s="23" t="s">
        <v>615</v>
      </c>
      <c r="D130" s="23">
        <v>3.56</v>
      </c>
    </row>
    <row r="131" spans="1:4" ht="15.75" thickBot="1" x14ac:dyDescent="0.3">
      <c r="A131" s="27">
        <v>10</v>
      </c>
      <c r="B131" s="26" t="s">
        <v>635</v>
      </c>
      <c r="C131" s="23" t="s">
        <v>615</v>
      </c>
      <c r="D131" s="23">
        <v>3.56</v>
      </c>
    </row>
    <row r="132" spans="1:4" ht="15.75" thickBot="1" x14ac:dyDescent="0.3">
      <c r="A132" s="27">
        <v>11</v>
      </c>
      <c r="B132" s="26" t="s">
        <v>618</v>
      </c>
      <c r="C132" s="23" t="s">
        <v>615</v>
      </c>
      <c r="D132" s="23">
        <v>3.33</v>
      </c>
    </row>
    <row r="133" spans="1:4" ht="15.75" thickBot="1" x14ac:dyDescent="0.3">
      <c r="A133" s="27">
        <v>12</v>
      </c>
      <c r="B133" s="26" t="s">
        <v>639</v>
      </c>
      <c r="C133" s="23" t="s">
        <v>615</v>
      </c>
      <c r="D133" s="23">
        <v>3.33</v>
      </c>
    </row>
    <row r="134" spans="1:4" ht="15.75" thickBot="1" x14ac:dyDescent="0.3">
      <c r="A134" s="27">
        <v>13</v>
      </c>
      <c r="B134" s="26" t="s">
        <v>643</v>
      </c>
      <c r="C134" s="23" t="s">
        <v>615</v>
      </c>
      <c r="D134" s="23">
        <v>3.33</v>
      </c>
    </row>
    <row r="135" spans="1:4" ht="15.75" thickBot="1" x14ac:dyDescent="0.3">
      <c r="A135" s="27">
        <v>14</v>
      </c>
      <c r="B135" s="26" t="s">
        <v>622</v>
      </c>
      <c r="C135" s="23" t="s">
        <v>615</v>
      </c>
      <c r="D135" s="23">
        <v>3.22</v>
      </c>
    </row>
    <row r="136" spans="1:4" ht="15.75" thickBot="1" x14ac:dyDescent="0.3">
      <c r="A136" s="27">
        <v>15</v>
      </c>
      <c r="B136" s="26" t="s">
        <v>624</v>
      </c>
      <c r="C136" s="23" t="s">
        <v>615</v>
      </c>
      <c r="D136" s="23">
        <v>3.22</v>
      </c>
    </row>
    <row r="137" spans="1:4" ht="15.75" thickBot="1" x14ac:dyDescent="0.3">
      <c r="A137" s="27">
        <v>16</v>
      </c>
      <c r="B137" s="26" t="s">
        <v>632</v>
      </c>
      <c r="C137" s="23" t="s">
        <v>615</v>
      </c>
      <c r="D137" s="23">
        <v>3.22</v>
      </c>
    </row>
    <row r="138" spans="1:4" ht="15.75" thickBot="1" x14ac:dyDescent="0.3">
      <c r="A138" s="27">
        <v>17</v>
      </c>
      <c r="B138" s="26" t="s">
        <v>636</v>
      </c>
      <c r="C138" s="23" t="s">
        <v>615</v>
      </c>
      <c r="D138" s="23">
        <v>3.22</v>
      </c>
    </row>
    <row r="139" spans="1:4" ht="15.75" thickBot="1" x14ac:dyDescent="0.3">
      <c r="A139" s="27">
        <v>18</v>
      </c>
      <c r="B139" s="26" t="s">
        <v>637</v>
      </c>
      <c r="C139" s="23" t="s">
        <v>615</v>
      </c>
      <c r="D139" s="23">
        <v>3.22</v>
      </c>
    </row>
    <row r="140" spans="1:4" ht="15.75" thickBot="1" x14ac:dyDescent="0.3">
      <c r="A140" s="27">
        <v>19</v>
      </c>
      <c r="B140" s="26" t="s">
        <v>620</v>
      </c>
      <c r="C140" s="23" t="s">
        <v>615</v>
      </c>
      <c r="D140" s="23">
        <v>3.11</v>
      </c>
    </row>
    <row r="141" spans="1:4" ht="15.75" thickBot="1" x14ac:dyDescent="0.3">
      <c r="A141" s="27">
        <v>20</v>
      </c>
      <c r="B141" s="26" t="s">
        <v>623</v>
      </c>
      <c r="C141" s="23" t="s">
        <v>615</v>
      </c>
      <c r="D141" s="23">
        <v>3.11</v>
      </c>
    </row>
    <row r="142" spans="1:4" ht="15.75" thickBot="1" x14ac:dyDescent="0.3">
      <c r="A142" s="27">
        <v>21</v>
      </c>
      <c r="B142" s="26" t="s">
        <v>647</v>
      </c>
      <c r="C142" s="23" t="s">
        <v>615</v>
      </c>
      <c r="D142" s="23">
        <v>3.11</v>
      </c>
    </row>
    <row r="143" spans="1:4" ht="15.75" thickBot="1" x14ac:dyDescent="0.3">
      <c r="A143" s="27">
        <v>22</v>
      </c>
      <c r="B143" s="26" t="s">
        <v>625</v>
      </c>
      <c r="C143" s="23" t="s">
        <v>615</v>
      </c>
      <c r="D143" s="23">
        <v>3</v>
      </c>
    </row>
    <row r="144" spans="1:4" ht="15.75" thickBot="1" x14ac:dyDescent="0.3">
      <c r="A144" s="27">
        <v>23</v>
      </c>
      <c r="B144" s="26" t="s">
        <v>628</v>
      </c>
      <c r="C144" s="23" t="s">
        <v>615</v>
      </c>
      <c r="D144" s="23">
        <v>3</v>
      </c>
    </row>
    <row r="145" spans="1:4" ht="15.75" thickBot="1" x14ac:dyDescent="0.3">
      <c r="A145" s="27">
        <v>24</v>
      </c>
      <c r="B145" s="26" t="s">
        <v>640</v>
      </c>
      <c r="C145" s="23" t="s">
        <v>615</v>
      </c>
      <c r="D145" s="23">
        <v>3</v>
      </c>
    </row>
    <row r="146" spans="1:4" ht="15.75" thickBot="1" x14ac:dyDescent="0.3">
      <c r="A146" s="27">
        <v>25</v>
      </c>
      <c r="B146" s="26" t="s">
        <v>644</v>
      </c>
      <c r="C146" s="23" t="s">
        <v>615</v>
      </c>
      <c r="D146" s="23">
        <v>3</v>
      </c>
    </row>
    <row r="147" spans="1:4" ht="15.75" thickBot="1" x14ac:dyDescent="0.3">
      <c r="A147" s="27">
        <v>26</v>
      </c>
      <c r="B147" s="26" t="s">
        <v>645</v>
      </c>
      <c r="C147" s="23" t="s">
        <v>615</v>
      </c>
      <c r="D147" s="23">
        <v>3</v>
      </c>
    </row>
    <row r="148" spans="1:4" ht="15.75" thickBot="1" x14ac:dyDescent="0.3">
      <c r="A148" s="27">
        <v>27</v>
      </c>
      <c r="B148" s="26" t="s">
        <v>641</v>
      </c>
      <c r="C148" s="23" t="s">
        <v>615</v>
      </c>
      <c r="D148" s="23">
        <v>2.89</v>
      </c>
    </row>
    <row r="149" spans="1:4" ht="15.75" thickBot="1" x14ac:dyDescent="0.3">
      <c r="A149" s="27">
        <v>28</v>
      </c>
      <c r="B149" s="26" t="s">
        <v>646</v>
      </c>
      <c r="C149" s="23" t="s">
        <v>615</v>
      </c>
      <c r="D149" s="23">
        <v>2.89</v>
      </c>
    </row>
    <row r="150" spans="1:4" ht="15.75" thickBot="1" x14ac:dyDescent="0.3">
      <c r="A150" s="27">
        <v>29</v>
      </c>
      <c r="B150" s="26" t="s">
        <v>648</v>
      </c>
      <c r="C150" s="23" t="s">
        <v>615</v>
      </c>
      <c r="D150" s="23">
        <v>2.89</v>
      </c>
    </row>
    <row r="151" spans="1:4" ht="15.75" thickBot="1" x14ac:dyDescent="0.3">
      <c r="A151" s="27">
        <v>30</v>
      </c>
      <c r="B151" s="26" t="s">
        <v>651</v>
      </c>
      <c r="C151" s="23" t="s">
        <v>615</v>
      </c>
      <c r="D151" s="23">
        <v>2.78</v>
      </c>
    </row>
    <row r="152" spans="1:4" ht="15.75" thickBot="1" x14ac:dyDescent="0.3">
      <c r="A152" s="27">
        <v>31</v>
      </c>
      <c r="B152" s="26" t="s">
        <v>621</v>
      </c>
      <c r="C152" s="23" t="s">
        <v>615</v>
      </c>
      <c r="D152" s="23">
        <v>2.67</v>
      </c>
    </row>
    <row r="153" spans="1:4" ht="15.75" thickBot="1" x14ac:dyDescent="0.3">
      <c r="A153" s="27">
        <v>32</v>
      </c>
      <c r="B153" s="26" t="s">
        <v>633</v>
      </c>
      <c r="C153" s="23" t="s">
        <v>615</v>
      </c>
      <c r="D153" s="23">
        <v>2.67</v>
      </c>
    </row>
    <row r="154" spans="1:4" ht="15.75" thickBot="1" x14ac:dyDescent="0.3">
      <c r="A154" s="27">
        <v>33</v>
      </c>
      <c r="B154" s="26" t="s">
        <v>649</v>
      </c>
      <c r="C154" s="23" t="s">
        <v>615</v>
      </c>
      <c r="D154" s="23">
        <v>2.67</v>
      </c>
    </row>
    <row r="155" spans="1:4" ht="15.75" thickBot="1" x14ac:dyDescent="0.3">
      <c r="A155" s="27">
        <v>34</v>
      </c>
      <c r="B155" s="26" t="s">
        <v>652</v>
      </c>
      <c r="C155" s="23" t="s">
        <v>615</v>
      </c>
      <c r="D155" s="23">
        <v>2.56</v>
      </c>
    </row>
    <row r="156" spans="1:4" ht="15.75" thickBot="1" x14ac:dyDescent="0.3">
      <c r="A156" s="27">
        <v>35</v>
      </c>
      <c r="B156" s="26" t="s">
        <v>653</v>
      </c>
      <c r="C156" s="23" t="s">
        <v>615</v>
      </c>
      <c r="D156" s="23">
        <v>2.44</v>
      </c>
    </row>
    <row r="157" spans="1:4" ht="15.75" thickBot="1" x14ac:dyDescent="0.3">
      <c r="A157" s="27">
        <v>36</v>
      </c>
      <c r="B157" s="26" t="s">
        <v>634</v>
      </c>
      <c r="C157" s="23" t="s">
        <v>615</v>
      </c>
      <c r="D157" s="23">
        <v>2.2200000000000002</v>
      </c>
    </row>
    <row r="158" spans="1:4" ht="15.75" thickBot="1" x14ac:dyDescent="0.3">
      <c r="A158" s="27">
        <v>37</v>
      </c>
      <c r="B158" s="26" t="s">
        <v>650</v>
      </c>
      <c r="C158" s="23" t="s">
        <v>615</v>
      </c>
      <c r="D158" s="23">
        <v>2.2200000000000002</v>
      </c>
    </row>
    <row r="159" spans="1:4" ht="15.75" thickBot="1" x14ac:dyDescent="0.3">
      <c r="A159" s="27">
        <v>38</v>
      </c>
      <c r="B159" s="26" t="s">
        <v>638</v>
      </c>
      <c r="C159" s="23" t="s">
        <v>615</v>
      </c>
      <c r="D159" s="23">
        <v>2</v>
      </c>
    </row>
    <row r="160" spans="1:4" ht="15.75" thickBot="1" x14ac:dyDescent="0.3">
      <c r="A160" s="1"/>
      <c r="B160" s="28"/>
      <c r="C160" s="2"/>
      <c r="D160" s="28"/>
    </row>
    <row r="161" spans="1:4" ht="15.75" thickBot="1" x14ac:dyDescent="0.3">
      <c r="A161" s="24" t="s">
        <v>2</v>
      </c>
      <c r="B161" s="25" t="s">
        <v>3</v>
      </c>
      <c r="C161" s="39" t="s">
        <v>654</v>
      </c>
      <c r="D161" s="29">
        <f>SUM(D162:D200)/39</f>
        <v>3.2448717948717949</v>
      </c>
    </row>
    <row r="162" spans="1:4" ht="15.75" thickBot="1" x14ac:dyDescent="0.3">
      <c r="A162" s="27">
        <v>1</v>
      </c>
      <c r="B162" s="26" t="s">
        <v>682</v>
      </c>
      <c r="C162" s="23" t="s">
        <v>654</v>
      </c>
      <c r="D162" s="23">
        <v>4.78</v>
      </c>
    </row>
    <row r="163" spans="1:4" ht="15.75" thickBot="1" x14ac:dyDescent="0.3">
      <c r="A163" s="27">
        <v>2</v>
      </c>
      <c r="B163" s="26" t="s">
        <v>664</v>
      </c>
      <c r="C163" s="23" t="s">
        <v>654</v>
      </c>
      <c r="D163" s="23">
        <v>4.4400000000000004</v>
      </c>
    </row>
    <row r="164" spans="1:4" ht="15.75" thickBot="1" x14ac:dyDescent="0.3">
      <c r="A164" s="27">
        <v>3</v>
      </c>
      <c r="B164" s="26" t="s">
        <v>672</v>
      </c>
      <c r="C164" s="23" t="s">
        <v>654</v>
      </c>
      <c r="D164" s="23">
        <v>4.33</v>
      </c>
    </row>
    <row r="165" spans="1:4" ht="15.75" thickBot="1" x14ac:dyDescent="0.3">
      <c r="A165" s="27">
        <v>4</v>
      </c>
      <c r="B165" s="26" t="s">
        <v>666</v>
      </c>
      <c r="C165" s="23" t="s">
        <v>654</v>
      </c>
      <c r="D165" s="23">
        <v>4.22</v>
      </c>
    </row>
    <row r="166" spans="1:4" ht="15.75" thickBot="1" x14ac:dyDescent="0.3">
      <c r="A166" s="27">
        <v>5</v>
      </c>
      <c r="B166" s="26" t="s">
        <v>663</v>
      </c>
      <c r="C166" s="23" t="s">
        <v>654</v>
      </c>
      <c r="D166" s="23">
        <v>4</v>
      </c>
    </row>
    <row r="167" spans="1:4" ht="15.75" thickBot="1" x14ac:dyDescent="0.3">
      <c r="A167" s="27">
        <v>6</v>
      </c>
      <c r="B167" s="26" t="s">
        <v>679</v>
      </c>
      <c r="C167" s="23" t="s">
        <v>654</v>
      </c>
      <c r="D167" s="23">
        <v>3.78</v>
      </c>
    </row>
    <row r="168" spans="1:4" ht="15.75" thickBot="1" x14ac:dyDescent="0.3">
      <c r="A168" s="27">
        <v>7</v>
      </c>
      <c r="B168" s="26" t="s">
        <v>659</v>
      </c>
      <c r="C168" s="23" t="s">
        <v>654</v>
      </c>
      <c r="D168" s="23">
        <v>3.67</v>
      </c>
    </row>
    <row r="169" spans="1:4" ht="15.75" thickBot="1" x14ac:dyDescent="0.3">
      <c r="A169" s="27">
        <v>8</v>
      </c>
      <c r="B169" s="26" t="s">
        <v>671</v>
      </c>
      <c r="C169" s="23" t="s">
        <v>654</v>
      </c>
      <c r="D169" s="23">
        <v>3.56</v>
      </c>
    </row>
    <row r="170" spans="1:4" ht="15.75" thickBot="1" x14ac:dyDescent="0.3">
      <c r="A170" s="27">
        <v>9</v>
      </c>
      <c r="B170" s="26" t="s">
        <v>676</v>
      </c>
      <c r="C170" s="23" t="s">
        <v>654</v>
      </c>
      <c r="D170" s="23">
        <v>3.56</v>
      </c>
    </row>
    <row r="171" spans="1:4" ht="15.75" thickBot="1" x14ac:dyDescent="0.3">
      <c r="A171" s="27">
        <v>10</v>
      </c>
      <c r="B171" s="26" t="s">
        <v>668</v>
      </c>
      <c r="C171" s="23" t="s">
        <v>654</v>
      </c>
      <c r="D171" s="23">
        <v>3.44</v>
      </c>
    </row>
    <row r="172" spans="1:4" ht="15.75" thickBot="1" x14ac:dyDescent="0.3">
      <c r="A172" s="27">
        <v>11</v>
      </c>
      <c r="B172" s="26" t="s">
        <v>656</v>
      </c>
      <c r="C172" s="23" t="s">
        <v>654</v>
      </c>
      <c r="D172" s="23">
        <v>3.33</v>
      </c>
    </row>
    <row r="173" spans="1:4" ht="15.75" thickBot="1" x14ac:dyDescent="0.3">
      <c r="A173" s="27">
        <v>12</v>
      </c>
      <c r="B173" s="26" t="s">
        <v>690</v>
      </c>
      <c r="C173" s="23" t="s">
        <v>654</v>
      </c>
      <c r="D173" s="23">
        <v>3.33</v>
      </c>
    </row>
    <row r="174" spans="1:4" ht="15.75" thickBot="1" x14ac:dyDescent="0.3">
      <c r="A174" s="27">
        <v>13</v>
      </c>
      <c r="B174" s="26" t="s">
        <v>692</v>
      </c>
      <c r="C174" s="23" t="s">
        <v>654</v>
      </c>
      <c r="D174" s="23">
        <v>3.33</v>
      </c>
    </row>
    <row r="175" spans="1:4" ht="15.75" thickBot="1" x14ac:dyDescent="0.3">
      <c r="A175" s="27">
        <v>14</v>
      </c>
      <c r="B175" s="26" t="s">
        <v>662</v>
      </c>
      <c r="C175" s="23" t="s">
        <v>654</v>
      </c>
      <c r="D175" s="23">
        <v>3.22</v>
      </c>
    </row>
    <row r="176" spans="1:4" ht="15.75" thickBot="1" x14ac:dyDescent="0.3">
      <c r="A176" s="27">
        <v>15</v>
      </c>
      <c r="B176" s="26" t="s">
        <v>667</v>
      </c>
      <c r="C176" s="23" t="s">
        <v>654</v>
      </c>
      <c r="D176" s="23">
        <v>3.22</v>
      </c>
    </row>
    <row r="177" spans="1:4" ht="15.75" thickBot="1" x14ac:dyDescent="0.3">
      <c r="A177" s="27">
        <v>16</v>
      </c>
      <c r="B177" s="26" t="s">
        <v>677</v>
      </c>
      <c r="C177" s="23" t="s">
        <v>654</v>
      </c>
      <c r="D177" s="23">
        <v>3.22</v>
      </c>
    </row>
    <row r="178" spans="1:4" ht="15.75" thickBot="1" x14ac:dyDescent="0.3">
      <c r="A178" s="27">
        <v>17</v>
      </c>
      <c r="B178" s="26" t="s">
        <v>687</v>
      </c>
      <c r="C178" s="23" t="s">
        <v>654</v>
      </c>
      <c r="D178" s="23">
        <v>3.22</v>
      </c>
    </row>
    <row r="179" spans="1:4" ht="15.75" thickBot="1" x14ac:dyDescent="0.3">
      <c r="A179" s="27">
        <v>18</v>
      </c>
      <c r="B179" s="26" t="s">
        <v>693</v>
      </c>
      <c r="C179" s="23" t="s">
        <v>654</v>
      </c>
      <c r="D179" s="23">
        <v>3.22</v>
      </c>
    </row>
    <row r="180" spans="1:4" ht="15.75" thickBot="1" x14ac:dyDescent="0.3">
      <c r="A180" s="27">
        <v>19</v>
      </c>
      <c r="B180" s="26" t="s">
        <v>655</v>
      </c>
      <c r="C180" s="23" t="s">
        <v>654</v>
      </c>
      <c r="D180" s="23">
        <v>3.11</v>
      </c>
    </row>
    <row r="181" spans="1:4" ht="15.75" thickBot="1" x14ac:dyDescent="0.3">
      <c r="A181" s="27">
        <v>20</v>
      </c>
      <c r="B181" s="26" t="s">
        <v>669</v>
      </c>
      <c r="C181" s="23" t="s">
        <v>654</v>
      </c>
      <c r="D181" s="23">
        <v>3.11</v>
      </c>
    </row>
    <row r="182" spans="1:4" ht="15.75" thickBot="1" x14ac:dyDescent="0.3">
      <c r="A182" s="27">
        <v>21</v>
      </c>
      <c r="B182" s="26" t="s">
        <v>680</v>
      </c>
      <c r="C182" s="23" t="s">
        <v>654</v>
      </c>
      <c r="D182" s="23">
        <v>3.11</v>
      </c>
    </row>
    <row r="183" spans="1:4" ht="15.75" thickBot="1" x14ac:dyDescent="0.3">
      <c r="A183" s="27">
        <v>22</v>
      </c>
      <c r="B183" s="26" t="s">
        <v>681</v>
      </c>
      <c r="C183" s="23" t="s">
        <v>654</v>
      </c>
      <c r="D183" s="23">
        <v>3.11</v>
      </c>
    </row>
    <row r="184" spans="1:4" ht="15.75" thickBot="1" x14ac:dyDescent="0.3">
      <c r="A184" s="27">
        <v>23</v>
      </c>
      <c r="B184" s="26" t="s">
        <v>657</v>
      </c>
      <c r="C184" s="23" t="s">
        <v>654</v>
      </c>
      <c r="D184" s="23">
        <v>3</v>
      </c>
    </row>
    <row r="185" spans="1:4" ht="15.75" thickBot="1" x14ac:dyDescent="0.3">
      <c r="A185" s="27">
        <v>24</v>
      </c>
      <c r="B185" s="26" t="s">
        <v>660</v>
      </c>
      <c r="C185" s="23" t="s">
        <v>654</v>
      </c>
      <c r="D185" s="23">
        <v>3</v>
      </c>
    </row>
    <row r="186" spans="1:4" ht="15.75" thickBot="1" x14ac:dyDescent="0.3">
      <c r="A186" s="27">
        <v>25</v>
      </c>
      <c r="B186" s="26" t="s">
        <v>673</v>
      </c>
      <c r="C186" s="23" t="s">
        <v>654</v>
      </c>
      <c r="D186" s="23">
        <v>3</v>
      </c>
    </row>
    <row r="187" spans="1:4" ht="15.75" thickBot="1" x14ac:dyDescent="0.3">
      <c r="A187" s="27">
        <v>26</v>
      </c>
      <c r="B187" s="26" t="s">
        <v>683</v>
      </c>
      <c r="C187" s="23" t="s">
        <v>654</v>
      </c>
      <c r="D187" s="23">
        <v>3</v>
      </c>
    </row>
    <row r="188" spans="1:4" ht="15.75" thickBot="1" x14ac:dyDescent="0.3">
      <c r="A188" s="27">
        <v>27</v>
      </c>
      <c r="B188" s="26" t="s">
        <v>691</v>
      </c>
      <c r="C188" s="23" t="s">
        <v>654</v>
      </c>
      <c r="D188" s="23">
        <v>3</v>
      </c>
    </row>
    <row r="189" spans="1:4" ht="15.75" thickBot="1" x14ac:dyDescent="0.3">
      <c r="A189" s="27">
        <v>28</v>
      </c>
      <c r="B189" s="26" t="s">
        <v>658</v>
      </c>
      <c r="C189" s="23" t="s">
        <v>654</v>
      </c>
      <c r="D189" s="23">
        <v>2.89</v>
      </c>
    </row>
    <row r="190" spans="1:4" ht="15.75" thickBot="1" x14ac:dyDescent="0.3">
      <c r="A190" s="27">
        <v>29</v>
      </c>
      <c r="B190" s="26" t="s">
        <v>661</v>
      </c>
      <c r="C190" s="23" t="s">
        <v>654</v>
      </c>
      <c r="D190" s="23">
        <v>2.89</v>
      </c>
    </row>
    <row r="191" spans="1:4" ht="15.75" thickBot="1" x14ac:dyDescent="0.3">
      <c r="A191" s="27">
        <v>30</v>
      </c>
      <c r="B191" s="26" t="s">
        <v>665</v>
      </c>
      <c r="C191" s="23" t="s">
        <v>654</v>
      </c>
      <c r="D191" s="23">
        <v>2.89</v>
      </c>
    </row>
    <row r="192" spans="1:4" ht="15.75" thickBot="1" x14ac:dyDescent="0.3">
      <c r="A192" s="27">
        <v>31</v>
      </c>
      <c r="B192" s="26" t="s">
        <v>674</v>
      </c>
      <c r="C192" s="23" t="s">
        <v>654</v>
      </c>
      <c r="D192" s="23">
        <v>2.89</v>
      </c>
    </row>
    <row r="193" spans="1:4" ht="15.75" thickBot="1" x14ac:dyDescent="0.3">
      <c r="A193" s="27">
        <v>32</v>
      </c>
      <c r="B193" s="26" t="s">
        <v>675</v>
      </c>
      <c r="C193" s="23" t="s">
        <v>654</v>
      </c>
      <c r="D193" s="23">
        <v>2.89</v>
      </c>
    </row>
    <row r="194" spans="1:4" ht="15.75" thickBot="1" x14ac:dyDescent="0.3">
      <c r="A194" s="27">
        <v>33</v>
      </c>
      <c r="B194" s="26" t="s">
        <v>685</v>
      </c>
      <c r="C194" s="23" t="s">
        <v>654</v>
      </c>
      <c r="D194" s="23">
        <v>2.89</v>
      </c>
    </row>
    <row r="195" spans="1:4" ht="15.75" thickBot="1" x14ac:dyDescent="0.3">
      <c r="A195" s="27">
        <v>34</v>
      </c>
      <c r="B195" s="26" t="s">
        <v>689</v>
      </c>
      <c r="C195" s="23" t="s">
        <v>654</v>
      </c>
      <c r="D195" s="23">
        <v>2.89</v>
      </c>
    </row>
    <row r="196" spans="1:4" ht="15.75" thickBot="1" x14ac:dyDescent="0.3">
      <c r="A196" s="27">
        <v>35</v>
      </c>
      <c r="B196" s="26" t="s">
        <v>670</v>
      </c>
      <c r="C196" s="23" t="s">
        <v>654</v>
      </c>
      <c r="D196" s="23">
        <v>2.78</v>
      </c>
    </row>
    <row r="197" spans="1:4" ht="15.75" thickBot="1" x14ac:dyDescent="0.3">
      <c r="A197" s="27">
        <v>36</v>
      </c>
      <c r="B197" s="26" t="s">
        <v>686</v>
      </c>
      <c r="C197" s="23" t="s">
        <v>654</v>
      </c>
      <c r="D197" s="23">
        <v>2.78</v>
      </c>
    </row>
    <row r="198" spans="1:4" ht="15.75" thickBot="1" x14ac:dyDescent="0.3">
      <c r="A198" s="27">
        <v>37</v>
      </c>
      <c r="B198" s="26" t="s">
        <v>688</v>
      </c>
      <c r="C198" s="23" t="s">
        <v>654</v>
      </c>
      <c r="D198" s="23">
        <v>2.78</v>
      </c>
    </row>
    <row r="199" spans="1:4" ht="15.75" thickBot="1" x14ac:dyDescent="0.3">
      <c r="A199" s="27">
        <v>38</v>
      </c>
      <c r="B199" s="26" t="s">
        <v>684</v>
      </c>
      <c r="C199" s="23" t="s">
        <v>654</v>
      </c>
      <c r="D199" s="23">
        <v>2.56</v>
      </c>
    </row>
    <row r="200" spans="1:4" ht="15.75" thickBot="1" x14ac:dyDescent="0.3">
      <c r="A200" s="27">
        <v>39</v>
      </c>
      <c r="B200" s="26" t="s">
        <v>678</v>
      </c>
      <c r="C200" s="23" t="s">
        <v>654</v>
      </c>
      <c r="D200" s="23">
        <v>2.11</v>
      </c>
    </row>
    <row r="201" spans="1:4" ht="15.75" thickBot="1" x14ac:dyDescent="0.3">
      <c r="A201" s="1"/>
      <c r="B201" s="28"/>
      <c r="C201" s="2"/>
      <c r="D201" s="28"/>
    </row>
    <row r="202" spans="1:4" ht="15.75" thickBot="1" x14ac:dyDescent="0.3">
      <c r="A202" s="24" t="s">
        <v>2</v>
      </c>
      <c r="B202" s="25" t="s">
        <v>3</v>
      </c>
      <c r="C202" s="39" t="s">
        <v>694</v>
      </c>
      <c r="D202" s="29">
        <f>SUM(D203:D221)/19</f>
        <v>3.4321052631578945</v>
      </c>
    </row>
    <row r="203" spans="1:4" ht="15.75" thickBot="1" x14ac:dyDescent="0.3">
      <c r="A203" s="27">
        <v>1</v>
      </c>
      <c r="B203" s="26" t="s">
        <v>709</v>
      </c>
      <c r="C203" s="23" t="s">
        <v>694</v>
      </c>
      <c r="D203" s="23">
        <v>5</v>
      </c>
    </row>
    <row r="204" spans="1:4" ht="15.75" thickBot="1" x14ac:dyDescent="0.3">
      <c r="A204" s="27">
        <v>2</v>
      </c>
      <c r="B204" s="26" t="s">
        <v>698</v>
      </c>
      <c r="C204" s="23" t="s">
        <v>694</v>
      </c>
      <c r="D204" s="23">
        <v>4.33</v>
      </c>
    </row>
    <row r="205" spans="1:4" ht="15.75" thickBot="1" x14ac:dyDescent="0.3">
      <c r="A205" s="27">
        <v>3</v>
      </c>
      <c r="B205" s="26" t="s">
        <v>699</v>
      </c>
      <c r="C205" s="23" t="s">
        <v>694</v>
      </c>
      <c r="D205" s="23">
        <v>4.22</v>
      </c>
    </row>
    <row r="206" spans="1:4" ht="15.75" thickBot="1" x14ac:dyDescent="0.3">
      <c r="A206" s="27">
        <v>4</v>
      </c>
      <c r="B206" s="26" t="s">
        <v>701</v>
      </c>
      <c r="C206" s="23" t="s">
        <v>694</v>
      </c>
      <c r="D206" s="23">
        <v>4.22</v>
      </c>
    </row>
    <row r="207" spans="1:4" ht="15.75" thickBot="1" x14ac:dyDescent="0.3">
      <c r="A207" s="27">
        <v>5</v>
      </c>
      <c r="B207" s="26" t="s">
        <v>711</v>
      </c>
      <c r="C207" s="23" t="s">
        <v>694</v>
      </c>
      <c r="D207" s="23">
        <v>4</v>
      </c>
    </row>
    <row r="208" spans="1:4" ht="15.75" thickBot="1" x14ac:dyDescent="0.3">
      <c r="A208" s="27">
        <v>6</v>
      </c>
      <c r="B208" s="26" t="s">
        <v>712</v>
      </c>
      <c r="C208" s="23" t="s">
        <v>694</v>
      </c>
      <c r="D208" s="23">
        <v>3.78</v>
      </c>
    </row>
    <row r="209" spans="1:4" ht="15.75" thickBot="1" x14ac:dyDescent="0.3">
      <c r="A209" s="27">
        <v>7</v>
      </c>
      <c r="B209" s="26" t="s">
        <v>697</v>
      </c>
      <c r="C209" s="23" t="s">
        <v>694</v>
      </c>
      <c r="D209" s="23">
        <v>3.33</v>
      </c>
    </row>
    <row r="210" spans="1:4" ht="15.75" thickBot="1" x14ac:dyDescent="0.3">
      <c r="A210" s="27">
        <v>8</v>
      </c>
      <c r="B210" s="26" t="s">
        <v>708</v>
      </c>
      <c r="C210" s="23" t="s">
        <v>694</v>
      </c>
      <c r="D210" s="23">
        <v>3.33</v>
      </c>
    </row>
    <row r="211" spans="1:4" ht="15.75" thickBot="1" x14ac:dyDescent="0.3">
      <c r="A211" s="27">
        <v>9</v>
      </c>
      <c r="B211" s="26" t="s">
        <v>695</v>
      </c>
      <c r="C211" s="23" t="s">
        <v>694</v>
      </c>
      <c r="D211" s="23">
        <v>3.22</v>
      </c>
    </row>
    <row r="212" spans="1:4" ht="15.75" thickBot="1" x14ac:dyDescent="0.3">
      <c r="A212" s="27">
        <v>10</v>
      </c>
      <c r="B212" s="26" t="s">
        <v>696</v>
      </c>
      <c r="C212" s="23" t="s">
        <v>694</v>
      </c>
      <c r="D212" s="23">
        <v>3.22</v>
      </c>
    </row>
    <row r="213" spans="1:4" ht="15.75" thickBot="1" x14ac:dyDescent="0.3">
      <c r="A213" s="27">
        <v>11</v>
      </c>
      <c r="B213" s="26" t="s">
        <v>713</v>
      </c>
      <c r="C213" s="23" t="s">
        <v>694</v>
      </c>
      <c r="D213" s="23">
        <v>3.22</v>
      </c>
    </row>
    <row r="214" spans="1:4" ht="15.75" thickBot="1" x14ac:dyDescent="0.3">
      <c r="A214" s="27">
        <v>12</v>
      </c>
      <c r="B214" s="26" t="s">
        <v>700</v>
      </c>
      <c r="C214" s="23" t="s">
        <v>694</v>
      </c>
      <c r="D214" s="23">
        <v>3.11</v>
      </c>
    </row>
    <row r="215" spans="1:4" ht="15.75" thickBot="1" x14ac:dyDescent="0.3">
      <c r="A215" s="27">
        <v>13</v>
      </c>
      <c r="B215" s="26" t="s">
        <v>703</v>
      </c>
      <c r="C215" s="23" t="s">
        <v>694</v>
      </c>
      <c r="D215" s="23">
        <v>3.11</v>
      </c>
    </row>
    <row r="216" spans="1:4" ht="15.75" thickBot="1" x14ac:dyDescent="0.3">
      <c r="A216" s="27">
        <v>14</v>
      </c>
      <c r="B216" s="26" t="s">
        <v>705</v>
      </c>
      <c r="C216" s="23" t="s">
        <v>694</v>
      </c>
      <c r="D216" s="23">
        <v>3</v>
      </c>
    </row>
    <row r="217" spans="1:4" ht="15.75" thickBot="1" x14ac:dyDescent="0.3">
      <c r="A217" s="27">
        <v>15</v>
      </c>
      <c r="B217" s="26" t="s">
        <v>706</v>
      </c>
      <c r="C217" s="23" t="s">
        <v>694</v>
      </c>
      <c r="D217" s="23">
        <v>3</v>
      </c>
    </row>
    <row r="218" spans="1:4" ht="15.75" thickBot="1" x14ac:dyDescent="0.3">
      <c r="A218" s="27">
        <v>16</v>
      </c>
      <c r="B218" s="26" t="s">
        <v>710</v>
      </c>
      <c r="C218" s="23" t="s">
        <v>694</v>
      </c>
      <c r="D218" s="23">
        <v>3</v>
      </c>
    </row>
    <row r="219" spans="1:4" ht="15.75" thickBot="1" x14ac:dyDescent="0.3">
      <c r="A219" s="27">
        <v>17</v>
      </c>
      <c r="B219" s="26" t="s">
        <v>707</v>
      </c>
      <c r="C219" s="23" t="s">
        <v>694</v>
      </c>
      <c r="D219" s="23">
        <v>2.89</v>
      </c>
    </row>
    <row r="220" spans="1:4" ht="15.75" thickBot="1" x14ac:dyDescent="0.3">
      <c r="A220" s="27">
        <v>18</v>
      </c>
      <c r="B220" s="26" t="s">
        <v>704</v>
      </c>
      <c r="C220" s="23" t="s">
        <v>694</v>
      </c>
      <c r="D220" s="23">
        <v>2.67</v>
      </c>
    </row>
    <row r="221" spans="1:4" ht="15.75" thickBot="1" x14ac:dyDescent="0.3">
      <c r="A221" s="27">
        <v>19</v>
      </c>
      <c r="B221" s="26" t="s">
        <v>702</v>
      </c>
      <c r="C221" s="23" t="s">
        <v>694</v>
      </c>
      <c r="D221" s="23">
        <v>2.56</v>
      </c>
    </row>
    <row r="222" spans="1:4" ht="15.75" thickBot="1" x14ac:dyDescent="0.3">
      <c r="A222" s="1"/>
      <c r="B222" s="28"/>
      <c r="C222" s="2"/>
      <c r="D222" s="28"/>
    </row>
    <row r="223" spans="1:4" ht="15.75" thickBot="1" x14ac:dyDescent="0.3">
      <c r="A223" s="24" t="s">
        <v>2</v>
      </c>
      <c r="B223" s="25" t="s">
        <v>3</v>
      </c>
      <c r="C223" s="39" t="s">
        <v>714</v>
      </c>
      <c r="D223" s="29">
        <f>SUM(D224:D242)/19</f>
        <v>3.4742105263157899</v>
      </c>
    </row>
    <row r="224" spans="1:4" ht="15.75" thickBot="1" x14ac:dyDescent="0.3">
      <c r="A224" s="27">
        <v>1</v>
      </c>
      <c r="B224" s="26" t="s">
        <v>716</v>
      </c>
      <c r="C224" s="23" t="s">
        <v>714</v>
      </c>
      <c r="D224" s="23">
        <v>5</v>
      </c>
    </row>
    <row r="225" spans="1:4" ht="15.75" thickBot="1" x14ac:dyDescent="0.3">
      <c r="A225" s="27">
        <v>2</v>
      </c>
      <c r="B225" s="26" t="s">
        <v>727</v>
      </c>
      <c r="C225" s="23" t="s">
        <v>714</v>
      </c>
      <c r="D225" s="23">
        <v>5</v>
      </c>
    </row>
    <row r="226" spans="1:4" ht="15.75" thickBot="1" x14ac:dyDescent="0.3">
      <c r="A226" s="27">
        <v>3</v>
      </c>
      <c r="B226" s="26" t="s">
        <v>730</v>
      </c>
      <c r="C226" s="23" t="s">
        <v>714</v>
      </c>
      <c r="D226" s="23">
        <v>4.67</v>
      </c>
    </row>
    <row r="227" spans="1:4" ht="15.75" thickBot="1" x14ac:dyDescent="0.3">
      <c r="A227" s="27">
        <v>4</v>
      </c>
      <c r="B227" s="26" t="s">
        <v>731</v>
      </c>
      <c r="C227" s="23" t="s">
        <v>714</v>
      </c>
      <c r="D227" s="23">
        <v>4.67</v>
      </c>
    </row>
    <row r="228" spans="1:4" ht="15.75" thickBot="1" x14ac:dyDescent="0.3">
      <c r="A228" s="27">
        <v>5</v>
      </c>
      <c r="B228" s="26" t="s">
        <v>722</v>
      </c>
      <c r="C228" s="23" t="s">
        <v>714</v>
      </c>
      <c r="D228" s="23">
        <v>4.22</v>
      </c>
    </row>
    <row r="229" spans="1:4" ht="15.75" thickBot="1" x14ac:dyDescent="0.3">
      <c r="A229" s="27">
        <v>6</v>
      </c>
      <c r="B229" s="26" t="s">
        <v>720</v>
      </c>
      <c r="C229" s="23" t="s">
        <v>714</v>
      </c>
      <c r="D229" s="23">
        <v>3.78</v>
      </c>
    </row>
    <row r="230" spans="1:4" ht="15.75" thickBot="1" x14ac:dyDescent="0.3">
      <c r="A230" s="27">
        <v>7</v>
      </c>
      <c r="B230" s="26" t="s">
        <v>725</v>
      </c>
      <c r="C230" s="23" t="s">
        <v>714</v>
      </c>
      <c r="D230" s="23">
        <v>3.78</v>
      </c>
    </row>
    <row r="231" spans="1:4" ht="15.75" thickBot="1" x14ac:dyDescent="0.3">
      <c r="A231" s="27">
        <v>8</v>
      </c>
      <c r="B231" s="26" t="s">
        <v>718</v>
      </c>
      <c r="C231" s="23" t="s">
        <v>714</v>
      </c>
      <c r="D231" s="23">
        <v>3.56</v>
      </c>
    </row>
    <row r="232" spans="1:4" ht="15.75" thickBot="1" x14ac:dyDescent="0.3">
      <c r="A232" s="27">
        <v>9</v>
      </c>
      <c r="B232" s="26" t="s">
        <v>732</v>
      </c>
      <c r="C232" s="23" t="s">
        <v>714</v>
      </c>
      <c r="D232" s="23">
        <v>3.44</v>
      </c>
    </row>
    <row r="233" spans="1:4" ht="15.75" thickBot="1" x14ac:dyDescent="0.3">
      <c r="A233" s="27">
        <v>10</v>
      </c>
      <c r="B233" s="26" t="s">
        <v>721</v>
      </c>
      <c r="C233" s="23" t="s">
        <v>714</v>
      </c>
      <c r="D233" s="23">
        <v>3.22</v>
      </c>
    </row>
    <row r="234" spans="1:4" ht="15.75" thickBot="1" x14ac:dyDescent="0.3">
      <c r="A234" s="27">
        <v>11</v>
      </c>
      <c r="B234" s="26" t="s">
        <v>726</v>
      </c>
      <c r="C234" s="23" t="s">
        <v>714</v>
      </c>
      <c r="D234" s="23">
        <v>3.11</v>
      </c>
    </row>
    <row r="235" spans="1:4" ht="15.75" thickBot="1" x14ac:dyDescent="0.3">
      <c r="A235" s="27">
        <v>12</v>
      </c>
      <c r="B235" s="26" t="s">
        <v>728</v>
      </c>
      <c r="C235" s="23" t="s">
        <v>714</v>
      </c>
      <c r="D235" s="23">
        <v>3.11</v>
      </c>
    </row>
    <row r="236" spans="1:4" ht="15.75" thickBot="1" x14ac:dyDescent="0.3">
      <c r="A236" s="27">
        <v>13</v>
      </c>
      <c r="B236" s="26" t="s">
        <v>717</v>
      </c>
      <c r="C236" s="23" t="s">
        <v>714</v>
      </c>
      <c r="D236" s="23">
        <v>3</v>
      </c>
    </row>
    <row r="237" spans="1:4" ht="15.75" thickBot="1" x14ac:dyDescent="0.3">
      <c r="A237" s="27">
        <v>14</v>
      </c>
      <c r="B237" s="26" t="s">
        <v>715</v>
      </c>
      <c r="C237" s="23" t="s">
        <v>714</v>
      </c>
      <c r="D237" s="23">
        <v>2.89</v>
      </c>
    </row>
    <row r="238" spans="1:4" ht="15.75" thickBot="1" x14ac:dyDescent="0.3">
      <c r="A238" s="27">
        <v>15</v>
      </c>
      <c r="B238" s="26" t="s">
        <v>729</v>
      </c>
      <c r="C238" s="23" t="s">
        <v>714</v>
      </c>
      <c r="D238" s="23">
        <v>2.89</v>
      </c>
    </row>
    <row r="239" spans="1:4" ht="15.75" thickBot="1" x14ac:dyDescent="0.3">
      <c r="A239" s="27">
        <v>16</v>
      </c>
      <c r="B239" s="26" t="s">
        <v>719</v>
      </c>
      <c r="C239" s="23" t="s">
        <v>714</v>
      </c>
      <c r="D239" s="23">
        <v>2.78</v>
      </c>
    </row>
    <row r="240" spans="1:4" ht="15.75" thickBot="1" x14ac:dyDescent="0.3">
      <c r="A240" s="27">
        <v>17</v>
      </c>
      <c r="B240" s="26" t="s">
        <v>733</v>
      </c>
      <c r="C240" s="23" t="s">
        <v>714</v>
      </c>
      <c r="D240" s="23">
        <v>2.67</v>
      </c>
    </row>
    <row r="241" spans="1:4" ht="15.75" thickBot="1" x14ac:dyDescent="0.3">
      <c r="A241" s="27">
        <v>18</v>
      </c>
      <c r="B241" s="26" t="s">
        <v>723</v>
      </c>
      <c r="C241" s="23" t="s">
        <v>714</v>
      </c>
      <c r="D241" s="23">
        <v>2.2200000000000002</v>
      </c>
    </row>
    <row r="242" spans="1:4" ht="15.75" thickBot="1" x14ac:dyDescent="0.3">
      <c r="A242" s="27">
        <v>19</v>
      </c>
      <c r="B242" s="26" t="s">
        <v>724</v>
      </c>
      <c r="C242" s="23" t="s">
        <v>714</v>
      </c>
      <c r="D242" s="23">
        <v>2</v>
      </c>
    </row>
    <row r="243" spans="1:4" ht="15.75" thickBot="1" x14ac:dyDescent="0.3">
      <c r="A243" s="1"/>
      <c r="B243" s="28"/>
      <c r="C243" s="2"/>
      <c r="D243" s="28"/>
    </row>
    <row r="244" spans="1:4" ht="15.75" thickBot="1" x14ac:dyDescent="0.3">
      <c r="A244" s="24" t="s">
        <v>2</v>
      </c>
      <c r="B244" s="25" t="s">
        <v>3</v>
      </c>
      <c r="C244" s="39" t="s">
        <v>734</v>
      </c>
      <c r="D244" s="29">
        <f>SUM(D245:D270)/26</f>
        <v>3.2769230769230782</v>
      </c>
    </row>
    <row r="245" spans="1:4" ht="15.75" thickBot="1" x14ac:dyDescent="0.3">
      <c r="A245" s="27">
        <v>1</v>
      </c>
      <c r="B245" s="26" t="s">
        <v>743</v>
      </c>
      <c r="C245" s="23" t="s">
        <v>734</v>
      </c>
      <c r="D245" s="23">
        <v>4.5999999999999996</v>
      </c>
    </row>
    <row r="246" spans="1:4" ht="15.75" thickBot="1" x14ac:dyDescent="0.3">
      <c r="A246" s="27">
        <v>2</v>
      </c>
      <c r="B246" s="26" t="s">
        <v>746</v>
      </c>
      <c r="C246" s="23" t="s">
        <v>734</v>
      </c>
      <c r="D246" s="23">
        <v>4.4000000000000004</v>
      </c>
    </row>
    <row r="247" spans="1:4" ht="15.75" thickBot="1" x14ac:dyDescent="0.3">
      <c r="A247" s="27">
        <v>3</v>
      </c>
      <c r="B247" s="26" t="s">
        <v>756</v>
      </c>
      <c r="C247" s="23" t="s">
        <v>734</v>
      </c>
      <c r="D247" s="23">
        <v>4.3</v>
      </c>
    </row>
    <row r="248" spans="1:4" ht="15.75" thickBot="1" x14ac:dyDescent="0.3">
      <c r="A248" s="27">
        <v>4</v>
      </c>
      <c r="B248" s="26" t="s">
        <v>754</v>
      </c>
      <c r="C248" s="23" t="s">
        <v>734</v>
      </c>
      <c r="D248" s="23">
        <v>4.0999999999999996</v>
      </c>
    </row>
    <row r="249" spans="1:4" ht="15.75" thickBot="1" x14ac:dyDescent="0.3">
      <c r="A249" s="27">
        <v>5</v>
      </c>
      <c r="B249" s="26" t="s">
        <v>760</v>
      </c>
      <c r="C249" s="23" t="s">
        <v>734</v>
      </c>
      <c r="D249" s="23">
        <v>4.0999999999999996</v>
      </c>
    </row>
    <row r="250" spans="1:4" ht="15.75" thickBot="1" x14ac:dyDescent="0.3">
      <c r="A250" s="27">
        <v>6</v>
      </c>
      <c r="B250" s="26" t="s">
        <v>741</v>
      </c>
      <c r="C250" s="23" t="s">
        <v>734</v>
      </c>
      <c r="D250" s="23">
        <v>3.7</v>
      </c>
    </row>
    <row r="251" spans="1:4" ht="15.75" thickBot="1" x14ac:dyDescent="0.3">
      <c r="A251" s="27">
        <v>7</v>
      </c>
      <c r="B251" s="26" t="s">
        <v>745</v>
      </c>
      <c r="C251" s="23" t="s">
        <v>734</v>
      </c>
      <c r="D251" s="23">
        <v>3.7</v>
      </c>
    </row>
    <row r="252" spans="1:4" ht="15.75" thickBot="1" x14ac:dyDescent="0.3">
      <c r="A252" s="27">
        <v>8</v>
      </c>
      <c r="B252" s="26" t="s">
        <v>759</v>
      </c>
      <c r="C252" s="23" t="s">
        <v>734</v>
      </c>
      <c r="D252" s="23">
        <v>3.7</v>
      </c>
    </row>
    <row r="253" spans="1:4" ht="15.75" thickBot="1" x14ac:dyDescent="0.3">
      <c r="A253" s="27">
        <v>9</v>
      </c>
      <c r="B253" s="26" t="s">
        <v>744</v>
      </c>
      <c r="C253" s="23" t="s">
        <v>734</v>
      </c>
      <c r="D253" s="23">
        <v>3.3</v>
      </c>
    </row>
    <row r="254" spans="1:4" ht="15.75" thickBot="1" x14ac:dyDescent="0.3">
      <c r="A254" s="27">
        <v>10</v>
      </c>
      <c r="B254" s="26" t="s">
        <v>740</v>
      </c>
      <c r="C254" s="23" t="s">
        <v>734</v>
      </c>
      <c r="D254" s="23">
        <v>3.2</v>
      </c>
    </row>
    <row r="255" spans="1:4" ht="15.75" thickBot="1" x14ac:dyDescent="0.3">
      <c r="A255" s="27">
        <v>11</v>
      </c>
      <c r="B255" s="26" t="s">
        <v>742</v>
      </c>
      <c r="C255" s="23" t="s">
        <v>734</v>
      </c>
      <c r="D255" s="23">
        <v>3.2</v>
      </c>
    </row>
    <row r="256" spans="1:4" ht="15.75" thickBot="1" x14ac:dyDescent="0.3">
      <c r="A256" s="27">
        <v>12</v>
      </c>
      <c r="B256" s="26" t="s">
        <v>757</v>
      </c>
      <c r="C256" s="23" t="s">
        <v>734</v>
      </c>
      <c r="D256" s="23">
        <v>3.2</v>
      </c>
    </row>
    <row r="257" spans="1:4" ht="15.75" thickBot="1" x14ac:dyDescent="0.3">
      <c r="A257" s="27">
        <v>13</v>
      </c>
      <c r="B257" s="26" t="s">
        <v>736</v>
      </c>
      <c r="C257" s="23" t="s">
        <v>734</v>
      </c>
      <c r="D257" s="23">
        <v>3.1</v>
      </c>
    </row>
    <row r="258" spans="1:4" ht="15.75" thickBot="1" x14ac:dyDescent="0.3">
      <c r="A258" s="27">
        <v>14</v>
      </c>
      <c r="B258" s="26" t="s">
        <v>738</v>
      </c>
      <c r="C258" s="23" t="s">
        <v>734</v>
      </c>
      <c r="D258" s="23">
        <v>3</v>
      </c>
    </row>
    <row r="259" spans="1:4" ht="15.75" thickBot="1" x14ac:dyDescent="0.3">
      <c r="A259" s="27">
        <v>15</v>
      </c>
      <c r="B259" s="26" t="s">
        <v>737</v>
      </c>
      <c r="C259" s="23" t="s">
        <v>734</v>
      </c>
      <c r="D259" s="23">
        <v>2.9</v>
      </c>
    </row>
    <row r="260" spans="1:4" ht="15.75" thickBot="1" x14ac:dyDescent="0.3">
      <c r="A260" s="27">
        <v>16</v>
      </c>
      <c r="B260" s="26" t="s">
        <v>747</v>
      </c>
      <c r="C260" s="23" t="s">
        <v>734</v>
      </c>
      <c r="D260" s="23">
        <v>2.9</v>
      </c>
    </row>
    <row r="261" spans="1:4" ht="15.75" thickBot="1" x14ac:dyDescent="0.3">
      <c r="A261" s="27">
        <v>17</v>
      </c>
      <c r="B261" s="26" t="s">
        <v>748</v>
      </c>
      <c r="C261" s="23" t="s">
        <v>734</v>
      </c>
      <c r="D261" s="23">
        <v>2.9</v>
      </c>
    </row>
    <row r="262" spans="1:4" ht="15.75" thickBot="1" x14ac:dyDescent="0.3">
      <c r="A262" s="27">
        <v>18</v>
      </c>
      <c r="B262" s="26" t="s">
        <v>749</v>
      </c>
      <c r="C262" s="23" t="s">
        <v>734</v>
      </c>
      <c r="D262" s="23">
        <v>2.9</v>
      </c>
    </row>
    <row r="263" spans="1:4" ht="15.75" thickBot="1" x14ac:dyDescent="0.3">
      <c r="A263" s="27">
        <v>19</v>
      </c>
      <c r="B263" s="26" t="s">
        <v>750</v>
      </c>
      <c r="C263" s="23" t="s">
        <v>734</v>
      </c>
      <c r="D263" s="23">
        <v>2.9</v>
      </c>
    </row>
    <row r="264" spans="1:4" ht="15.75" thickBot="1" x14ac:dyDescent="0.3">
      <c r="A264" s="27">
        <v>20</v>
      </c>
      <c r="B264" s="26" t="s">
        <v>751</v>
      </c>
      <c r="C264" s="23" t="s">
        <v>734</v>
      </c>
      <c r="D264" s="23">
        <v>2.9</v>
      </c>
    </row>
    <row r="265" spans="1:4" ht="15.75" thickBot="1" x14ac:dyDescent="0.3">
      <c r="A265" s="27">
        <v>21</v>
      </c>
      <c r="B265" s="26" t="s">
        <v>752</v>
      </c>
      <c r="C265" s="23" t="s">
        <v>734</v>
      </c>
      <c r="D265" s="23">
        <v>2.9</v>
      </c>
    </row>
    <row r="266" spans="1:4" ht="15.75" thickBot="1" x14ac:dyDescent="0.3">
      <c r="A266" s="27">
        <v>22</v>
      </c>
      <c r="B266" s="26" t="s">
        <v>753</v>
      </c>
      <c r="C266" s="23" t="s">
        <v>734</v>
      </c>
      <c r="D266" s="23">
        <v>2.9</v>
      </c>
    </row>
    <row r="267" spans="1:4" ht="15.75" thickBot="1" x14ac:dyDescent="0.3">
      <c r="A267" s="27">
        <v>23</v>
      </c>
      <c r="B267" s="26" t="s">
        <v>758</v>
      </c>
      <c r="C267" s="23" t="s">
        <v>734</v>
      </c>
      <c r="D267" s="23">
        <v>2.9</v>
      </c>
    </row>
    <row r="268" spans="1:4" ht="15.75" thickBot="1" x14ac:dyDescent="0.3">
      <c r="A268" s="27">
        <v>24</v>
      </c>
      <c r="B268" s="26" t="s">
        <v>755</v>
      </c>
      <c r="C268" s="23" t="s">
        <v>734</v>
      </c>
      <c r="D268" s="23">
        <v>2.6</v>
      </c>
    </row>
    <row r="269" spans="1:4" ht="15.75" thickBot="1" x14ac:dyDescent="0.3">
      <c r="A269" s="27">
        <v>25</v>
      </c>
      <c r="B269" s="26" t="s">
        <v>739</v>
      </c>
      <c r="C269" s="23" t="s">
        <v>734</v>
      </c>
      <c r="D269" s="23">
        <v>2.5</v>
      </c>
    </row>
    <row r="270" spans="1:4" ht="15.75" thickBot="1" x14ac:dyDescent="0.3">
      <c r="A270" s="27">
        <v>26</v>
      </c>
      <c r="B270" s="26" t="s">
        <v>735</v>
      </c>
      <c r="C270" s="23" t="s">
        <v>734</v>
      </c>
      <c r="D270" s="23">
        <v>2.4</v>
      </c>
    </row>
    <row r="271" spans="1:4" ht="15.75" thickBot="1" x14ac:dyDescent="0.3">
      <c r="A271" s="1"/>
      <c r="B271" s="28"/>
      <c r="C271" s="2"/>
      <c r="D271" s="28"/>
    </row>
    <row r="272" spans="1:4" ht="15.75" thickBot="1" x14ac:dyDescent="0.3">
      <c r="A272" s="24" t="s">
        <v>2</v>
      </c>
      <c r="B272" s="25" t="s">
        <v>3</v>
      </c>
      <c r="C272" s="39" t="s">
        <v>761</v>
      </c>
      <c r="D272" s="29">
        <f>SUM(D273:D287)/15</f>
        <v>3.4733333333333332</v>
      </c>
    </row>
    <row r="273" spans="1:4" ht="15.75" thickBot="1" x14ac:dyDescent="0.3">
      <c r="A273" s="27">
        <v>1</v>
      </c>
      <c r="B273" s="26" t="s">
        <v>764</v>
      </c>
      <c r="C273" s="23" t="s">
        <v>761</v>
      </c>
      <c r="D273" s="23">
        <v>4.4400000000000004</v>
      </c>
    </row>
    <row r="274" spans="1:4" ht="15.75" thickBot="1" x14ac:dyDescent="0.3">
      <c r="A274" s="27">
        <v>2</v>
      </c>
      <c r="B274" s="26" t="s">
        <v>775</v>
      </c>
      <c r="C274" s="23" t="s">
        <v>761</v>
      </c>
      <c r="D274" s="23">
        <v>4.33</v>
      </c>
    </row>
    <row r="275" spans="1:4" ht="15.75" thickBot="1" x14ac:dyDescent="0.3">
      <c r="A275" s="27">
        <v>3</v>
      </c>
      <c r="B275" s="26" t="s">
        <v>765</v>
      </c>
      <c r="C275" s="23" t="s">
        <v>761</v>
      </c>
      <c r="D275" s="23">
        <v>4.22</v>
      </c>
    </row>
    <row r="276" spans="1:4" ht="15.75" thickBot="1" x14ac:dyDescent="0.3">
      <c r="A276" s="27">
        <v>4</v>
      </c>
      <c r="B276" s="26" t="s">
        <v>770</v>
      </c>
      <c r="C276" s="23" t="s">
        <v>761</v>
      </c>
      <c r="D276" s="23">
        <v>4</v>
      </c>
    </row>
    <row r="277" spans="1:4" ht="15.75" thickBot="1" x14ac:dyDescent="0.3">
      <c r="A277" s="27">
        <v>5</v>
      </c>
      <c r="B277" s="26" t="s">
        <v>768</v>
      </c>
      <c r="C277" s="23" t="s">
        <v>761</v>
      </c>
      <c r="D277" s="23">
        <v>3.89</v>
      </c>
    </row>
    <row r="278" spans="1:4" ht="15.75" thickBot="1" x14ac:dyDescent="0.3">
      <c r="A278" s="27">
        <v>6</v>
      </c>
      <c r="B278" s="26" t="s">
        <v>773</v>
      </c>
      <c r="C278" s="23" t="s">
        <v>761</v>
      </c>
      <c r="D278" s="23">
        <v>3.89</v>
      </c>
    </row>
    <row r="279" spans="1:4" ht="15.75" thickBot="1" x14ac:dyDescent="0.3">
      <c r="A279" s="27">
        <v>7</v>
      </c>
      <c r="B279" s="26" t="s">
        <v>762</v>
      </c>
      <c r="C279" s="23" t="s">
        <v>761</v>
      </c>
      <c r="D279" s="23">
        <v>3.78</v>
      </c>
    </row>
    <row r="280" spans="1:4" ht="15.75" thickBot="1" x14ac:dyDescent="0.3">
      <c r="A280" s="27">
        <v>8</v>
      </c>
      <c r="B280" s="26" t="s">
        <v>766</v>
      </c>
      <c r="C280" s="23" t="s">
        <v>761</v>
      </c>
      <c r="D280" s="23">
        <v>3.78</v>
      </c>
    </row>
    <row r="281" spans="1:4" ht="15.75" thickBot="1" x14ac:dyDescent="0.3">
      <c r="A281" s="27">
        <v>9</v>
      </c>
      <c r="B281" s="26" t="s">
        <v>774</v>
      </c>
      <c r="C281" s="23" t="s">
        <v>761</v>
      </c>
      <c r="D281" s="23">
        <v>3.22</v>
      </c>
    </row>
    <row r="282" spans="1:4" ht="15.75" thickBot="1" x14ac:dyDescent="0.3">
      <c r="A282" s="27">
        <v>10</v>
      </c>
      <c r="B282" s="26" t="s">
        <v>769</v>
      </c>
      <c r="C282" s="23" t="s">
        <v>761</v>
      </c>
      <c r="D282" s="23">
        <v>3.11</v>
      </c>
    </row>
    <row r="283" spans="1:4" ht="15.75" thickBot="1" x14ac:dyDescent="0.3">
      <c r="A283" s="27">
        <v>11</v>
      </c>
      <c r="B283" s="26" t="s">
        <v>767</v>
      </c>
      <c r="C283" s="23" t="s">
        <v>761</v>
      </c>
      <c r="D283" s="23">
        <v>2.89</v>
      </c>
    </row>
    <row r="284" spans="1:4" ht="15.75" thickBot="1" x14ac:dyDescent="0.3">
      <c r="A284" s="27">
        <v>12</v>
      </c>
      <c r="B284" s="26" t="s">
        <v>776</v>
      </c>
      <c r="C284" s="23" t="s">
        <v>761</v>
      </c>
      <c r="D284" s="23">
        <v>2.89</v>
      </c>
    </row>
    <row r="285" spans="1:4" ht="15.75" thickBot="1" x14ac:dyDescent="0.3">
      <c r="A285" s="27">
        <v>13</v>
      </c>
      <c r="B285" s="26" t="s">
        <v>763</v>
      </c>
      <c r="C285" s="23" t="s">
        <v>761</v>
      </c>
      <c r="D285" s="23">
        <v>2.78</v>
      </c>
    </row>
    <row r="286" spans="1:4" ht="15.75" thickBot="1" x14ac:dyDescent="0.3">
      <c r="A286" s="27">
        <v>14</v>
      </c>
      <c r="B286" s="26" t="s">
        <v>771</v>
      </c>
      <c r="C286" s="23" t="s">
        <v>761</v>
      </c>
      <c r="D286" s="23">
        <v>2.44</v>
      </c>
    </row>
    <row r="287" spans="1:4" ht="15.75" thickBot="1" x14ac:dyDescent="0.3">
      <c r="A287" s="27">
        <v>15</v>
      </c>
      <c r="B287" s="26" t="s">
        <v>772</v>
      </c>
      <c r="C287" s="23" t="s">
        <v>761</v>
      </c>
      <c r="D287" s="23">
        <v>2.44</v>
      </c>
    </row>
    <row r="288" spans="1:4" ht="15.75" thickBot="1" x14ac:dyDescent="0.3">
      <c r="A288" s="1"/>
      <c r="B288" s="28"/>
      <c r="C288" s="2"/>
      <c r="D288" s="28"/>
    </row>
    <row r="289" spans="1:4" ht="15.75" thickBot="1" x14ac:dyDescent="0.3">
      <c r="A289" s="24" t="s">
        <v>2</v>
      </c>
      <c r="B289" s="25" t="s">
        <v>3</v>
      </c>
      <c r="C289" s="39" t="s">
        <v>777</v>
      </c>
      <c r="D289" s="29">
        <f>SUM(D290:D304)/15</f>
        <v>3.2973333333333339</v>
      </c>
    </row>
    <row r="290" spans="1:4" ht="15.75" thickBot="1" x14ac:dyDescent="0.3">
      <c r="A290" s="27">
        <v>1</v>
      </c>
      <c r="B290" s="26" t="s">
        <v>789</v>
      </c>
      <c r="C290" s="23" t="s">
        <v>777</v>
      </c>
      <c r="D290" s="23">
        <v>4.8899999999999997</v>
      </c>
    </row>
    <row r="291" spans="1:4" ht="15.75" thickBot="1" x14ac:dyDescent="0.3">
      <c r="A291" s="27">
        <v>2</v>
      </c>
      <c r="B291" s="26" t="s">
        <v>791</v>
      </c>
      <c r="C291" s="23" t="s">
        <v>777</v>
      </c>
      <c r="D291" s="23">
        <v>4.5599999999999996</v>
      </c>
    </row>
    <row r="292" spans="1:4" ht="15.75" thickBot="1" x14ac:dyDescent="0.3">
      <c r="A292" s="27">
        <v>3</v>
      </c>
      <c r="B292" s="26" t="s">
        <v>792</v>
      </c>
      <c r="C292" s="23" t="s">
        <v>777</v>
      </c>
      <c r="D292" s="23">
        <v>4.4400000000000004</v>
      </c>
    </row>
    <row r="293" spans="1:4" ht="15.75" thickBot="1" x14ac:dyDescent="0.3">
      <c r="A293" s="27">
        <v>4</v>
      </c>
      <c r="B293" s="26" t="s">
        <v>788</v>
      </c>
      <c r="C293" s="23" t="s">
        <v>777</v>
      </c>
      <c r="D293" s="23">
        <v>3.89</v>
      </c>
    </row>
    <row r="294" spans="1:4" ht="15.75" thickBot="1" x14ac:dyDescent="0.3">
      <c r="A294" s="27">
        <v>5</v>
      </c>
      <c r="B294" s="26" t="s">
        <v>790</v>
      </c>
      <c r="C294" s="23" t="s">
        <v>777</v>
      </c>
      <c r="D294" s="23">
        <v>3.89</v>
      </c>
    </row>
    <row r="295" spans="1:4" ht="15.75" thickBot="1" x14ac:dyDescent="0.3">
      <c r="A295" s="27">
        <v>6</v>
      </c>
      <c r="B295" s="26" t="s">
        <v>783</v>
      </c>
      <c r="C295" s="23" t="s">
        <v>777</v>
      </c>
      <c r="D295" s="23">
        <v>3.78</v>
      </c>
    </row>
    <row r="296" spans="1:4" ht="15.75" thickBot="1" x14ac:dyDescent="0.3">
      <c r="A296" s="27">
        <v>7</v>
      </c>
      <c r="B296" s="26" t="s">
        <v>787</v>
      </c>
      <c r="C296" s="23" t="s">
        <v>777</v>
      </c>
      <c r="D296" s="23">
        <v>3.11</v>
      </c>
    </row>
    <row r="297" spans="1:4" ht="15.75" thickBot="1" x14ac:dyDescent="0.3">
      <c r="A297" s="27">
        <v>8</v>
      </c>
      <c r="B297" s="26" t="s">
        <v>780</v>
      </c>
      <c r="C297" s="23" t="s">
        <v>777</v>
      </c>
      <c r="D297" s="23">
        <v>3</v>
      </c>
    </row>
    <row r="298" spans="1:4" ht="15.75" thickBot="1" x14ac:dyDescent="0.3">
      <c r="A298" s="27">
        <v>9</v>
      </c>
      <c r="B298" s="26" t="s">
        <v>784</v>
      </c>
      <c r="C298" s="23" t="s">
        <v>777</v>
      </c>
      <c r="D298" s="23">
        <v>2.89</v>
      </c>
    </row>
    <row r="299" spans="1:4" ht="15.75" thickBot="1" x14ac:dyDescent="0.3">
      <c r="A299" s="27">
        <v>10</v>
      </c>
      <c r="B299" s="26" t="s">
        <v>781</v>
      </c>
      <c r="C299" s="23" t="s">
        <v>777</v>
      </c>
      <c r="D299" s="23">
        <v>2.78</v>
      </c>
    </row>
    <row r="300" spans="1:4" ht="15.75" thickBot="1" x14ac:dyDescent="0.3">
      <c r="A300" s="27">
        <v>11</v>
      </c>
      <c r="B300" s="26" t="s">
        <v>785</v>
      </c>
      <c r="C300" s="23" t="s">
        <v>777</v>
      </c>
      <c r="D300" s="23">
        <v>2.78</v>
      </c>
    </row>
    <row r="301" spans="1:4" ht="15.75" thickBot="1" x14ac:dyDescent="0.3">
      <c r="A301" s="27">
        <v>12</v>
      </c>
      <c r="B301" s="26" t="s">
        <v>779</v>
      </c>
      <c r="C301" s="23" t="s">
        <v>777</v>
      </c>
      <c r="D301" s="23">
        <v>2.67</v>
      </c>
    </row>
    <row r="302" spans="1:4" ht="15.75" thickBot="1" x14ac:dyDescent="0.3">
      <c r="A302" s="27">
        <v>13</v>
      </c>
      <c r="B302" s="26" t="s">
        <v>782</v>
      </c>
      <c r="C302" s="23" t="s">
        <v>777</v>
      </c>
      <c r="D302" s="23">
        <v>2.56</v>
      </c>
    </row>
    <row r="303" spans="1:4" ht="15.75" thickBot="1" x14ac:dyDescent="0.3">
      <c r="A303" s="27">
        <v>14</v>
      </c>
      <c r="B303" s="26" t="s">
        <v>778</v>
      </c>
      <c r="C303" s="23" t="s">
        <v>777</v>
      </c>
      <c r="D303" s="23">
        <v>2.11</v>
      </c>
    </row>
    <row r="304" spans="1:4" ht="15.75" thickBot="1" x14ac:dyDescent="0.3">
      <c r="A304" s="27">
        <v>15</v>
      </c>
      <c r="B304" s="26" t="s">
        <v>786</v>
      </c>
      <c r="C304" s="23" t="s">
        <v>777</v>
      </c>
      <c r="D304" s="23">
        <v>2.11</v>
      </c>
    </row>
    <row r="305" spans="1:4" ht="15.75" thickBot="1" x14ac:dyDescent="0.3">
      <c r="A305" s="1"/>
      <c r="B305" s="28"/>
      <c r="C305" s="2"/>
      <c r="D305" s="28"/>
    </row>
    <row r="306" spans="1:4" ht="15.75" thickBot="1" x14ac:dyDescent="0.3">
      <c r="A306" s="24" t="s">
        <v>2</v>
      </c>
      <c r="B306" s="25" t="s">
        <v>3</v>
      </c>
      <c r="C306" s="39" t="s">
        <v>793</v>
      </c>
      <c r="D306" s="29">
        <f>SUM(D307:D323)/17</f>
        <v>3.2158823529411764</v>
      </c>
    </row>
    <row r="307" spans="1:4" ht="15.75" thickBot="1" x14ac:dyDescent="0.3">
      <c r="A307" s="27">
        <v>1</v>
      </c>
      <c r="B307" s="26" t="s">
        <v>808</v>
      </c>
      <c r="C307" s="23" t="s">
        <v>793</v>
      </c>
      <c r="D307" s="23">
        <v>5</v>
      </c>
    </row>
    <row r="308" spans="1:4" ht="15.75" thickBot="1" x14ac:dyDescent="0.3">
      <c r="A308" s="27">
        <v>2</v>
      </c>
      <c r="B308" s="26" t="s">
        <v>801</v>
      </c>
      <c r="C308" s="23" t="s">
        <v>793</v>
      </c>
      <c r="D308" s="23">
        <v>4.5599999999999996</v>
      </c>
    </row>
    <row r="309" spans="1:4" ht="15.75" thickBot="1" x14ac:dyDescent="0.3">
      <c r="A309" s="27">
        <v>3</v>
      </c>
      <c r="B309" s="26" t="s">
        <v>794</v>
      </c>
      <c r="C309" s="23" t="s">
        <v>793</v>
      </c>
      <c r="D309" s="23">
        <v>3.22</v>
      </c>
    </row>
    <row r="310" spans="1:4" ht="15.75" thickBot="1" x14ac:dyDescent="0.3">
      <c r="A310" s="27">
        <v>4</v>
      </c>
      <c r="B310" s="26" t="s">
        <v>802</v>
      </c>
      <c r="C310" s="23" t="s">
        <v>793</v>
      </c>
      <c r="D310" s="23">
        <v>3.22</v>
      </c>
    </row>
    <row r="311" spans="1:4" ht="15.75" thickBot="1" x14ac:dyDescent="0.3">
      <c r="A311" s="27">
        <v>5</v>
      </c>
      <c r="B311" s="26" t="s">
        <v>804</v>
      </c>
      <c r="C311" s="23" t="s">
        <v>793</v>
      </c>
      <c r="D311" s="23">
        <v>3.22</v>
      </c>
    </row>
    <row r="312" spans="1:4" ht="15.75" thickBot="1" x14ac:dyDescent="0.3">
      <c r="A312" s="27">
        <v>6</v>
      </c>
      <c r="B312" s="26" t="s">
        <v>796</v>
      </c>
      <c r="C312" s="23" t="s">
        <v>793</v>
      </c>
      <c r="D312" s="23">
        <v>3.11</v>
      </c>
    </row>
    <row r="313" spans="1:4" ht="15.75" thickBot="1" x14ac:dyDescent="0.3">
      <c r="A313" s="27">
        <v>7</v>
      </c>
      <c r="B313" s="26" t="s">
        <v>798</v>
      </c>
      <c r="C313" s="23" t="s">
        <v>793</v>
      </c>
      <c r="D313" s="23">
        <v>3.11</v>
      </c>
    </row>
    <row r="314" spans="1:4" ht="15.75" thickBot="1" x14ac:dyDescent="0.3">
      <c r="A314" s="27">
        <v>8</v>
      </c>
      <c r="B314" s="26" t="s">
        <v>803</v>
      </c>
      <c r="C314" s="23" t="s">
        <v>793</v>
      </c>
      <c r="D314" s="23">
        <v>3.11</v>
      </c>
    </row>
    <row r="315" spans="1:4" ht="15.75" thickBot="1" x14ac:dyDescent="0.3">
      <c r="A315" s="27">
        <v>9</v>
      </c>
      <c r="B315" s="26" t="s">
        <v>810</v>
      </c>
      <c r="C315" s="23" t="s">
        <v>793</v>
      </c>
      <c r="D315" s="23">
        <v>3.11</v>
      </c>
    </row>
    <row r="316" spans="1:4" ht="15.75" thickBot="1" x14ac:dyDescent="0.3">
      <c r="A316" s="27">
        <v>10</v>
      </c>
      <c r="B316" s="26" t="s">
        <v>797</v>
      </c>
      <c r="C316" s="23" t="s">
        <v>793</v>
      </c>
      <c r="D316" s="23">
        <v>3</v>
      </c>
    </row>
    <row r="317" spans="1:4" ht="15.75" thickBot="1" x14ac:dyDescent="0.3">
      <c r="A317" s="27">
        <v>11</v>
      </c>
      <c r="B317" s="26" t="s">
        <v>807</v>
      </c>
      <c r="C317" s="23" t="s">
        <v>793</v>
      </c>
      <c r="D317" s="23">
        <v>3</v>
      </c>
    </row>
    <row r="318" spans="1:4" ht="15.75" thickBot="1" x14ac:dyDescent="0.3">
      <c r="A318" s="27">
        <v>12</v>
      </c>
      <c r="B318" s="26" t="s">
        <v>809</v>
      </c>
      <c r="C318" s="23" t="s">
        <v>793</v>
      </c>
      <c r="D318" s="23">
        <v>3</v>
      </c>
    </row>
    <row r="319" spans="1:4" ht="15.75" thickBot="1" x14ac:dyDescent="0.3">
      <c r="A319" s="27">
        <v>13</v>
      </c>
      <c r="B319" s="26" t="s">
        <v>799</v>
      </c>
      <c r="C319" s="23" t="s">
        <v>793</v>
      </c>
      <c r="D319" s="23">
        <v>2.89</v>
      </c>
    </row>
    <row r="320" spans="1:4" ht="15.75" thickBot="1" x14ac:dyDescent="0.3">
      <c r="A320" s="27">
        <v>14</v>
      </c>
      <c r="B320" s="26" t="s">
        <v>800</v>
      </c>
      <c r="C320" s="23" t="s">
        <v>793</v>
      </c>
      <c r="D320" s="23">
        <v>2.89</v>
      </c>
    </row>
    <row r="321" spans="1:4" ht="15.75" thickBot="1" x14ac:dyDescent="0.3">
      <c r="A321" s="27">
        <v>15</v>
      </c>
      <c r="B321" s="26" t="s">
        <v>806</v>
      </c>
      <c r="C321" s="23" t="s">
        <v>793</v>
      </c>
      <c r="D321" s="23">
        <v>2.89</v>
      </c>
    </row>
    <row r="322" spans="1:4" ht="15.75" thickBot="1" x14ac:dyDescent="0.3">
      <c r="A322" s="27">
        <v>16</v>
      </c>
      <c r="B322" s="26" t="s">
        <v>795</v>
      </c>
      <c r="C322" s="23" t="s">
        <v>793</v>
      </c>
      <c r="D322" s="23">
        <v>2.67</v>
      </c>
    </row>
    <row r="323" spans="1:4" ht="15.75" thickBot="1" x14ac:dyDescent="0.3">
      <c r="A323" s="27">
        <v>17</v>
      </c>
      <c r="B323" s="26" t="s">
        <v>805</v>
      </c>
      <c r="C323" s="23" t="s">
        <v>793</v>
      </c>
      <c r="D323" s="23">
        <v>2.67</v>
      </c>
    </row>
    <row r="324" spans="1:4" ht="15.75" thickBot="1" x14ac:dyDescent="0.3">
      <c r="A324" s="1"/>
      <c r="B324" s="28"/>
      <c r="C324" s="2"/>
      <c r="D324" s="28"/>
    </row>
    <row r="325" spans="1:4" ht="15.75" thickBot="1" x14ac:dyDescent="0.3">
      <c r="A325" s="24" t="s">
        <v>2</v>
      </c>
      <c r="B325" s="25" t="s">
        <v>3</v>
      </c>
      <c r="C325" s="39" t="s">
        <v>811</v>
      </c>
      <c r="D325" s="29">
        <f>SUM(D326:D370)/45</f>
        <v>3.4422222222222216</v>
      </c>
    </row>
    <row r="326" spans="1:4" ht="15.75" thickBot="1" x14ac:dyDescent="0.3">
      <c r="A326" s="27">
        <v>1</v>
      </c>
      <c r="B326" s="26" t="s">
        <v>832</v>
      </c>
      <c r="C326" s="23" t="s">
        <v>811</v>
      </c>
      <c r="D326" s="23">
        <v>5</v>
      </c>
    </row>
    <row r="327" spans="1:4" ht="15.75" thickBot="1" x14ac:dyDescent="0.3">
      <c r="A327" s="27">
        <v>2</v>
      </c>
      <c r="B327" s="26" t="s">
        <v>826</v>
      </c>
      <c r="C327" s="23" t="s">
        <v>811</v>
      </c>
      <c r="D327" s="23">
        <v>4.67</v>
      </c>
    </row>
    <row r="328" spans="1:4" ht="15.75" thickBot="1" x14ac:dyDescent="0.3">
      <c r="A328" s="27">
        <v>3</v>
      </c>
      <c r="B328" s="26" t="s">
        <v>840</v>
      </c>
      <c r="C328" s="23" t="s">
        <v>811</v>
      </c>
      <c r="D328" s="23">
        <v>4.22</v>
      </c>
    </row>
    <row r="329" spans="1:4" ht="15.75" thickBot="1" x14ac:dyDescent="0.3">
      <c r="A329" s="27">
        <v>4</v>
      </c>
      <c r="B329" s="26" t="s">
        <v>812</v>
      </c>
      <c r="C329" s="23" t="s">
        <v>811</v>
      </c>
      <c r="D329" s="23">
        <v>4</v>
      </c>
    </row>
    <row r="330" spans="1:4" ht="15.75" thickBot="1" x14ac:dyDescent="0.3">
      <c r="A330" s="27">
        <v>5</v>
      </c>
      <c r="B330" s="26" t="s">
        <v>819</v>
      </c>
      <c r="C330" s="23" t="s">
        <v>811</v>
      </c>
      <c r="D330" s="23">
        <v>4</v>
      </c>
    </row>
    <row r="331" spans="1:4" ht="15.75" thickBot="1" x14ac:dyDescent="0.3">
      <c r="A331" s="27">
        <v>6</v>
      </c>
      <c r="B331" s="26" t="s">
        <v>823</v>
      </c>
      <c r="C331" s="23" t="s">
        <v>811</v>
      </c>
      <c r="D331" s="23">
        <v>4</v>
      </c>
    </row>
    <row r="332" spans="1:4" ht="15.75" thickBot="1" x14ac:dyDescent="0.3">
      <c r="A332" s="27">
        <v>7</v>
      </c>
      <c r="B332" s="26" t="s">
        <v>831</v>
      </c>
      <c r="C332" s="23" t="s">
        <v>811</v>
      </c>
      <c r="D332" s="23">
        <v>4</v>
      </c>
    </row>
    <row r="333" spans="1:4" ht="15.75" thickBot="1" x14ac:dyDescent="0.3">
      <c r="A333" s="27">
        <v>8</v>
      </c>
      <c r="B333" s="26" t="s">
        <v>851</v>
      </c>
      <c r="C333" s="23" t="s">
        <v>811</v>
      </c>
      <c r="D333" s="23">
        <v>4</v>
      </c>
    </row>
    <row r="334" spans="1:4" ht="15.75" thickBot="1" x14ac:dyDescent="0.3">
      <c r="A334" s="27">
        <v>9</v>
      </c>
      <c r="B334" s="26" t="s">
        <v>820</v>
      </c>
      <c r="C334" s="23" t="s">
        <v>811</v>
      </c>
      <c r="D334" s="23">
        <v>3.89</v>
      </c>
    </row>
    <row r="335" spans="1:4" ht="15.75" thickBot="1" x14ac:dyDescent="0.3">
      <c r="A335" s="27">
        <v>10</v>
      </c>
      <c r="B335" s="26" t="s">
        <v>848</v>
      </c>
      <c r="C335" s="23" t="s">
        <v>811</v>
      </c>
      <c r="D335" s="23">
        <v>3.89</v>
      </c>
    </row>
    <row r="336" spans="1:4" ht="15.75" thickBot="1" x14ac:dyDescent="0.3">
      <c r="A336" s="27">
        <v>11</v>
      </c>
      <c r="B336" s="26" t="s">
        <v>856</v>
      </c>
      <c r="C336" s="23" t="s">
        <v>811</v>
      </c>
      <c r="D336" s="23">
        <v>3.89</v>
      </c>
    </row>
    <row r="337" spans="1:4" ht="15.75" thickBot="1" x14ac:dyDescent="0.3">
      <c r="A337" s="27">
        <v>12</v>
      </c>
      <c r="B337" s="26" t="s">
        <v>815</v>
      </c>
      <c r="C337" s="23" t="s">
        <v>811</v>
      </c>
      <c r="D337" s="23">
        <v>3.78</v>
      </c>
    </row>
    <row r="338" spans="1:4" ht="15.75" thickBot="1" x14ac:dyDescent="0.3">
      <c r="A338" s="27">
        <v>13</v>
      </c>
      <c r="B338" s="26" t="s">
        <v>824</v>
      </c>
      <c r="C338" s="23" t="s">
        <v>811</v>
      </c>
      <c r="D338" s="23">
        <v>3.78</v>
      </c>
    </row>
    <row r="339" spans="1:4" ht="15.75" thickBot="1" x14ac:dyDescent="0.3">
      <c r="A339" s="27">
        <v>14</v>
      </c>
      <c r="B339" s="26" t="s">
        <v>828</v>
      </c>
      <c r="C339" s="23" t="s">
        <v>811</v>
      </c>
      <c r="D339" s="23">
        <v>3.78</v>
      </c>
    </row>
    <row r="340" spans="1:4" ht="15.75" thickBot="1" x14ac:dyDescent="0.3">
      <c r="A340" s="27">
        <v>15</v>
      </c>
      <c r="B340" s="26" t="s">
        <v>829</v>
      </c>
      <c r="C340" s="23" t="s">
        <v>811</v>
      </c>
      <c r="D340" s="23">
        <v>3.78</v>
      </c>
    </row>
    <row r="341" spans="1:4" ht="15.75" thickBot="1" x14ac:dyDescent="0.3">
      <c r="A341" s="27">
        <v>16</v>
      </c>
      <c r="B341" s="26" t="s">
        <v>830</v>
      </c>
      <c r="C341" s="23" t="s">
        <v>811</v>
      </c>
      <c r="D341" s="23">
        <v>3.78</v>
      </c>
    </row>
    <row r="342" spans="1:4" ht="15.75" thickBot="1" x14ac:dyDescent="0.3">
      <c r="A342" s="27">
        <v>17</v>
      </c>
      <c r="B342" s="26" t="s">
        <v>833</v>
      </c>
      <c r="C342" s="23" t="s">
        <v>811</v>
      </c>
      <c r="D342" s="23">
        <v>3.78</v>
      </c>
    </row>
    <row r="343" spans="1:4" ht="15.75" thickBot="1" x14ac:dyDescent="0.3">
      <c r="A343" s="27">
        <v>18</v>
      </c>
      <c r="B343" s="26" t="s">
        <v>843</v>
      </c>
      <c r="C343" s="23" t="s">
        <v>811</v>
      </c>
      <c r="D343" s="23">
        <v>3.78</v>
      </c>
    </row>
    <row r="344" spans="1:4" ht="15.75" thickBot="1" x14ac:dyDescent="0.3">
      <c r="A344" s="27">
        <v>19</v>
      </c>
      <c r="B344" s="26" t="s">
        <v>822</v>
      </c>
      <c r="C344" s="23" t="s">
        <v>811</v>
      </c>
      <c r="D344" s="23">
        <v>3.56</v>
      </c>
    </row>
    <row r="345" spans="1:4" ht="15.75" thickBot="1" x14ac:dyDescent="0.3">
      <c r="A345" s="27">
        <v>20</v>
      </c>
      <c r="B345" s="26" t="s">
        <v>825</v>
      </c>
      <c r="C345" s="23" t="s">
        <v>811</v>
      </c>
      <c r="D345" s="23">
        <v>3.56</v>
      </c>
    </row>
    <row r="346" spans="1:4" ht="15.75" thickBot="1" x14ac:dyDescent="0.3">
      <c r="A346" s="27">
        <v>21</v>
      </c>
      <c r="B346" s="26" t="s">
        <v>841</v>
      </c>
      <c r="C346" s="23" t="s">
        <v>811</v>
      </c>
      <c r="D346" s="23">
        <v>3.56</v>
      </c>
    </row>
    <row r="347" spans="1:4" ht="15.75" thickBot="1" x14ac:dyDescent="0.3">
      <c r="A347" s="27">
        <v>22</v>
      </c>
      <c r="B347" s="26" t="s">
        <v>844</v>
      </c>
      <c r="C347" s="23" t="s">
        <v>811</v>
      </c>
      <c r="D347" s="23">
        <v>3.56</v>
      </c>
    </row>
    <row r="348" spans="1:4" ht="15.75" thickBot="1" x14ac:dyDescent="0.3">
      <c r="A348" s="27">
        <v>23</v>
      </c>
      <c r="B348" s="26" t="s">
        <v>850</v>
      </c>
      <c r="C348" s="23" t="s">
        <v>811</v>
      </c>
      <c r="D348" s="23">
        <v>3.56</v>
      </c>
    </row>
    <row r="349" spans="1:4" ht="15.75" thickBot="1" x14ac:dyDescent="0.3">
      <c r="A349" s="27">
        <v>24</v>
      </c>
      <c r="B349" s="26" t="s">
        <v>821</v>
      </c>
      <c r="C349" s="23" t="s">
        <v>811</v>
      </c>
      <c r="D349" s="23">
        <v>3.44</v>
      </c>
    </row>
    <row r="350" spans="1:4" ht="15.75" thickBot="1" x14ac:dyDescent="0.3">
      <c r="A350" s="27">
        <v>25</v>
      </c>
      <c r="B350" s="26" t="s">
        <v>835</v>
      </c>
      <c r="C350" s="23" t="s">
        <v>811</v>
      </c>
      <c r="D350" s="23">
        <v>3.44</v>
      </c>
    </row>
    <row r="351" spans="1:4" ht="15.75" thickBot="1" x14ac:dyDescent="0.3">
      <c r="A351" s="27">
        <v>26</v>
      </c>
      <c r="B351" s="26" t="s">
        <v>836</v>
      </c>
      <c r="C351" s="23" t="s">
        <v>811</v>
      </c>
      <c r="D351" s="23">
        <v>3.44</v>
      </c>
    </row>
    <row r="352" spans="1:4" ht="15.75" thickBot="1" x14ac:dyDescent="0.3">
      <c r="A352" s="27">
        <v>27</v>
      </c>
      <c r="B352" s="26" t="s">
        <v>842</v>
      </c>
      <c r="C352" s="23" t="s">
        <v>811</v>
      </c>
      <c r="D352" s="23">
        <v>3.44</v>
      </c>
    </row>
    <row r="353" spans="1:4" ht="15.75" thickBot="1" x14ac:dyDescent="0.3">
      <c r="A353" s="27">
        <v>28</v>
      </c>
      <c r="B353" s="26" t="s">
        <v>817</v>
      </c>
      <c r="C353" s="23" t="s">
        <v>811</v>
      </c>
      <c r="D353" s="23">
        <v>3.33</v>
      </c>
    </row>
    <row r="354" spans="1:4" ht="15.75" thickBot="1" x14ac:dyDescent="0.3">
      <c r="A354" s="27">
        <v>29</v>
      </c>
      <c r="B354" s="26" t="s">
        <v>849</v>
      </c>
      <c r="C354" s="23" t="s">
        <v>811</v>
      </c>
      <c r="D354" s="23">
        <v>3.33</v>
      </c>
    </row>
    <row r="355" spans="1:4" ht="15.75" thickBot="1" x14ac:dyDescent="0.3">
      <c r="A355" s="27">
        <v>30</v>
      </c>
      <c r="B355" s="26" t="s">
        <v>827</v>
      </c>
      <c r="C355" s="23" t="s">
        <v>811</v>
      </c>
      <c r="D355" s="23">
        <v>3.22</v>
      </c>
    </row>
    <row r="356" spans="1:4" ht="15.75" thickBot="1" x14ac:dyDescent="0.3">
      <c r="A356" s="27">
        <v>31</v>
      </c>
      <c r="B356" s="26" t="s">
        <v>852</v>
      </c>
      <c r="C356" s="23" t="s">
        <v>811</v>
      </c>
      <c r="D356" s="23">
        <v>3.22</v>
      </c>
    </row>
    <row r="357" spans="1:4" ht="15.75" thickBot="1" x14ac:dyDescent="0.3">
      <c r="A357" s="27">
        <v>32</v>
      </c>
      <c r="B357" s="26" t="s">
        <v>813</v>
      </c>
      <c r="C357" s="23" t="s">
        <v>811</v>
      </c>
      <c r="D357" s="23">
        <v>3.11</v>
      </c>
    </row>
    <row r="358" spans="1:4" ht="15.75" thickBot="1" x14ac:dyDescent="0.3">
      <c r="A358" s="27">
        <v>33</v>
      </c>
      <c r="B358" s="26" t="s">
        <v>837</v>
      </c>
      <c r="C358" s="23" t="s">
        <v>811</v>
      </c>
      <c r="D358" s="23">
        <v>3.11</v>
      </c>
    </row>
    <row r="359" spans="1:4" ht="15.75" thickBot="1" x14ac:dyDescent="0.3">
      <c r="A359" s="27">
        <v>34</v>
      </c>
      <c r="B359" s="26" t="s">
        <v>838</v>
      </c>
      <c r="C359" s="23" t="s">
        <v>811</v>
      </c>
      <c r="D359" s="23">
        <v>3.11</v>
      </c>
    </row>
    <row r="360" spans="1:4" ht="15.75" thickBot="1" x14ac:dyDescent="0.3">
      <c r="A360" s="27">
        <v>35</v>
      </c>
      <c r="B360" s="26" t="s">
        <v>839</v>
      </c>
      <c r="C360" s="23" t="s">
        <v>811</v>
      </c>
      <c r="D360" s="23">
        <v>3.11</v>
      </c>
    </row>
    <row r="361" spans="1:4" ht="15.75" thickBot="1" x14ac:dyDescent="0.3">
      <c r="A361" s="27">
        <v>36</v>
      </c>
      <c r="B361" s="26" t="s">
        <v>846</v>
      </c>
      <c r="C361" s="23" t="s">
        <v>811</v>
      </c>
      <c r="D361" s="23">
        <v>3.11</v>
      </c>
    </row>
    <row r="362" spans="1:4" ht="15.75" thickBot="1" x14ac:dyDescent="0.3">
      <c r="A362" s="27">
        <v>37</v>
      </c>
      <c r="B362" s="26" t="s">
        <v>847</v>
      </c>
      <c r="C362" s="23" t="s">
        <v>811</v>
      </c>
      <c r="D362" s="23">
        <v>3</v>
      </c>
    </row>
    <row r="363" spans="1:4" ht="15.75" thickBot="1" x14ac:dyDescent="0.3">
      <c r="A363" s="27">
        <v>38</v>
      </c>
      <c r="B363" s="26" t="s">
        <v>855</v>
      </c>
      <c r="C363" s="23" t="s">
        <v>811</v>
      </c>
      <c r="D363" s="23">
        <v>3</v>
      </c>
    </row>
    <row r="364" spans="1:4" ht="15.75" thickBot="1" x14ac:dyDescent="0.3">
      <c r="A364" s="27">
        <v>39</v>
      </c>
      <c r="B364" s="26" t="s">
        <v>816</v>
      </c>
      <c r="C364" s="23" t="s">
        <v>811</v>
      </c>
      <c r="D364" s="23">
        <v>2.67</v>
      </c>
    </row>
    <row r="365" spans="1:4" ht="15.75" thickBot="1" x14ac:dyDescent="0.3">
      <c r="A365" s="27">
        <v>40</v>
      </c>
      <c r="B365" s="26" t="s">
        <v>834</v>
      </c>
      <c r="C365" s="23" t="s">
        <v>811</v>
      </c>
      <c r="D365" s="23">
        <v>2.67</v>
      </c>
    </row>
    <row r="366" spans="1:4" ht="15.75" thickBot="1" x14ac:dyDescent="0.3">
      <c r="A366" s="27">
        <v>41</v>
      </c>
      <c r="B366" s="26" t="s">
        <v>853</v>
      </c>
      <c r="C366" s="23" t="s">
        <v>811</v>
      </c>
      <c r="D366" s="23">
        <v>2.67</v>
      </c>
    </row>
    <row r="367" spans="1:4" ht="15.75" thickBot="1" x14ac:dyDescent="0.3">
      <c r="A367" s="27">
        <v>42</v>
      </c>
      <c r="B367" s="26" t="s">
        <v>854</v>
      </c>
      <c r="C367" s="23" t="s">
        <v>811</v>
      </c>
      <c r="D367" s="23">
        <v>2.44</v>
      </c>
    </row>
    <row r="368" spans="1:4" ht="15.75" thickBot="1" x14ac:dyDescent="0.3">
      <c r="A368" s="27">
        <v>43</v>
      </c>
      <c r="B368" s="26" t="s">
        <v>818</v>
      </c>
      <c r="C368" s="23" t="s">
        <v>811</v>
      </c>
      <c r="D368" s="23">
        <v>2.2200000000000002</v>
      </c>
    </row>
    <row r="369" spans="1:4" ht="15.75" thickBot="1" x14ac:dyDescent="0.3">
      <c r="A369" s="27">
        <v>44</v>
      </c>
      <c r="B369" s="26" t="s">
        <v>814</v>
      </c>
      <c r="C369" s="23" t="s">
        <v>811</v>
      </c>
      <c r="D369" s="23">
        <v>2</v>
      </c>
    </row>
    <row r="370" spans="1:4" ht="15.75" thickBot="1" x14ac:dyDescent="0.3">
      <c r="A370" s="27">
        <v>45</v>
      </c>
      <c r="B370" s="26" t="s">
        <v>845</v>
      </c>
      <c r="C370" s="23" t="s">
        <v>811</v>
      </c>
      <c r="D370" s="23">
        <v>2</v>
      </c>
    </row>
    <row r="371" spans="1:4" ht="15.75" thickBot="1" x14ac:dyDescent="0.3">
      <c r="A371" s="1"/>
      <c r="B371" s="28"/>
      <c r="C371" s="2"/>
      <c r="D371" s="28"/>
    </row>
    <row r="372" spans="1:4" ht="15.75" thickBot="1" x14ac:dyDescent="0.3">
      <c r="A372" s="24" t="s">
        <v>2</v>
      </c>
      <c r="B372" s="25" t="s">
        <v>3</v>
      </c>
      <c r="C372" s="39" t="s">
        <v>857</v>
      </c>
      <c r="D372" s="29">
        <f>SUM(D373:D417)/45</f>
        <v>3.6253333333333329</v>
      </c>
    </row>
    <row r="373" spans="1:4" ht="15.75" thickBot="1" x14ac:dyDescent="0.3">
      <c r="A373" s="27">
        <v>1</v>
      </c>
      <c r="B373" s="26" t="s">
        <v>866</v>
      </c>
      <c r="C373" s="23" t="s">
        <v>857</v>
      </c>
      <c r="D373" s="23">
        <v>5</v>
      </c>
    </row>
    <row r="374" spans="1:4" ht="15.75" thickBot="1" x14ac:dyDescent="0.3">
      <c r="A374" s="27">
        <v>2</v>
      </c>
      <c r="B374" s="26" t="s">
        <v>863</v>
      </c>
      <c r="C374" s="23" t="s">
        <v>857</v>
      </c>
      <c r="D374" s="23">
        <v>4.8899999999999997</v>
      </c>
    </row>
    <row r="375" spans="1:4" ht="15.75" thickBot="1" x14ac:dyDescent="0.3">
      <c r="A375" s="27">
        <v>3</v>
      </c>
      <c r="B375" s="26" t="s">
        <v>873</v>
      </c>
      <c r="C375" s="23" t="s">
        <v>857</v>
      </c>
      <c r="D375" s="23">
        <v>4.78</v>
      </c>
    </row>
    <row r="376" spans="1:4" ht="15.75" thickBot="1" x14ac:dyDescent="0.3">
      <c r="A376" s="27">
        <v>4</v>
      </c>
      <c r="B376" s="26" t="s">
        <v>877</v>
      </c>
      <c r="C376" s="23" t="s">
        <v>857</v>
      </c>
      <c r="D376" s="23">
        <v>4.78</v>
      </c>
    </row>
    <row r="377" spans="1:4" ht="15.75" thickBot="1" x14ac:dyDescent="0.3">
      <c r="A377" s="27">
        <v>5</v>
      </c>
      <c r="B377" s="26" t="s">
        <v>881</v>
      </c>
      <c r="C377" s="23" t="s">
        <v>857</v>
      </c>
      <c r="D377" s="23">
        <v>4.78</v>
      </c>
    </row>
    <row r="378" spans="1:4" ht="15.75" thickBot="1" x14ac:dyDescent="0.3">
      <c r="A378" s="27">
        <v>6</v>
      </c>
      <c r="B378" s="26" t="s">
        <v>864</v>
      </c>
      <c r="C378" s="23" t="s">
        <v>857</v>
      </c>
      <c r="D378" s="23">
        <v>4.67</v>
      </c>
    </row>
    <row r="379" spans="1:4" ht="15.75" thickBot="1" x14ac:dyDescent="0.3">
      <c r="A379" s="27">
        <v>7</v>
      </c>
      <c r="B379" s="26" t="s">
        <v>889</v>
      </c>
      <c r="C379" s="23" t="s">
        <v>857</v>
      </c>
      <c r="D379" s="23">
        <v>4.67</v>
      </c>
    </row>
    <row r="380" spans="1:4" ht="15.75" thickBot="1" x14ac:dyDescent="0.3">
      <c r="A380" s="27">
        <v>8</v>
      </c>
      <c r="B380" s="26" t="s">
        <v>859</v>
      </c>
      <c r="C380" s="23" t="s">
        <v>857</v>
      </c>
      <c r="D380" s="23">
        <v>4.5599999999999996</v>
      </c>
    </row>
    <row r="381" spans="1:4" ht="15.75" thickBot="1" x14ac:dyDescent="0.3">
      <c r="A381" s="27">
        <v>9</v>
      </c>
      <c r="B381" s="26" t="s">
        <v>878</v>
      </c>
      <c r="C381" s="23" t="s">
        <v>857</v>
      </c>
      <c r="D381" s="23">
        <v>4.5599999999999996</v>
      </c>
    </row>
    <row r="382" spans="1:4" ht="15.75" thickBot="1" x14ac:dyDescent="0.3">
      <c r="A382" s="27">
        <v>10</v>
      </c>
      <c r="B382" s="26" t="s">
        <v>876</v>
      </c>
      <c r="C382" s="23" t="s">
        <v>857</v>
      </c>
      <c r="D382" s="23">
        <v>4.4400000000000004</v>
      </c>
    </row>
    <row r="383" spans="1:4" ht="15.75" thickBot="1" x14ac:dyDescent="0.3">
      <c r="A383" s="27">
        <v>11</v>
      </c>
      <c r="B383" s="26" t="s">
        <v>871</v>
      </c>
      <c r="C383" s="23" t="s">
        <v>857</v>
      </c>
      <c r="D383" s="23">
        <v>4.33</v>
      </c>
    </row>
    <row r="384" spans="1:4" ht="15.75" thickBot="1" x14ac:dyDescent="0.3">
      <c r="A384" s="27">
        <v>12</v>
      </c>
      <c r="B384" s="26" t="s">
        <v>874</v>
      </c>
      <c r="C384" s="23" t="s">
        <v>857</v>
      </c>
      <c r="D384" s="23">
        <v>4.22</v>
      </c>
    </row>
    <row r="385" spans="1:4" ht="15.75" thickBot="1" x14ac:dyDescent="0.3">
      <c r="A385" s="27">
        <v>13</v>
      </c>
      <c r="B385" s="26" t="s">
        <v>880</v>
      </c>
      <c r="C385" s="23" t="s">
        <v>857</v>
      </c>
      <c r="D385" s="23">
        <v>4.1100000000000003</v>
      </c>
    </row>
    <row r="386" spans="1:4" ht="15.75" thickBot="1" x14ac:dyDescent="0.3">
      <c r="A386" s="27">
        <v>14</v>
      </c>
      <c r="B386" s="26" t="s">
        <v>861</v>
      </c>
      <c r="C386" s="23" t="s">
        <v>857</v>
      </c>
      <c r="D386" s="23">
        <v>4</v>
      </c>
    </row>
    <row r="387" spans="1:4" ht="15.75" thickBot="1" x14ac:dyDescent="0.3">
      <c r="A387" s="27">
        <v>15</v>
      </c>
      <c r="B387" s="26" t="s">
        <v>869</v>
      </c>
      <c r="C387" s="23" t="s">
        <v>857</v>
      </c>
      <c r="D387" s="23">
        <v>4</v>
      </c>
    </row>
    <row r="388" spans="1:4" ht="15.75" thickBot="1" x14ac:dyDescent="0.3">
      <c r="A388" s="27">
        <v>16</v>
      </c>
      <c r="B388" s="26" t="s">
        <v>886</v>
      </c>
      <c r="C388" s="23" t="s">
        <v>857</v>
      </c>
      <c r="D388" s="23">
        <v>4</v>
      </c>
    </row>
    <row r="389" spans="1:4" ht="15.75" thickBot="1" x14ac:dyDescent="0.3">
      <c r="A389" s="27">
        <v>17</v>
      </c>
      <c r="B389" s="26" t="s">
        <v>890</v>
      </c>
      <c r="C389" s="23" t="s">
        <v>857</v>
      </c>
      <c r="D389" s="23">
        <v>4</v>
      </c>
    </row>
    <row r="390" spans="1:4" ht="15.75" thickBot="1" x14ac:dyDescent="0.3">
      <c r="A390" s="27">
        <v>18</v>
      </c>
      <c r="B390" s="26" t="s">
        <v>868</v>
      </c>
      <c r="C390" s="23" t="s">
        <v>857</v>
      </c>
      <c r="D390" s="23">
        <v>3.89</v>
      </c>
    </row>
    <row r="391" spans="1:4" ht="15.75" thickBot="1" x14ac:dyDescent="0.3">
      <c r="A391" s="27">
        <v>19</v>
      </c>
      <c r="B391" s="26" t="s">
        <v>872</v>
      </c>
      <c r="C391" s="23" t="s">
        <v>857</v>
      </c>
      <c r="D391" s="23">
        <v>3.89</v>
      </c>
    </row>
    <row r="392" spans="1:4" ht="15.75" thickBot="1" x14ac:dyDescent="0.3">
      <c r="A392" s="27">
        <v>20</v>
      </c>
      <c r="B392" s="26" t="s">
        <v>902</v>
      </c>
      <c r="C392" s="23" t="s">
        <v>857</v>
      </c>
      <c r="D392" s="23">
        <v>3.89</v>
      </c>
    </row>
    <row r="393" spans="1:4" ht="15.75" thickBot="1" x14ac:dyDescent="0.3">
      <c r="A393" s="27">
        <v>21</v>
      </c>
      <c r="B393" s="26" t="s">
        <v>882</v>
      </c>
      <c r="C393" s="23" t="s">
        <v>857</v>
      </c>
      <c r="D393" s="23">
        <v>3.78</v>
      </c>
    </row>
    <row r="394" spans="1:4" ht="15.75" thickBot="1" x14ac:dyDescent="0.3">
      <c r="A394" s="27">
        <v>22</v>
      </c>
      <c r="B394" s="26" t="s">
        <v>888</v>
      </c>
      <c r="C394" s="23" t="s">
        <v>857</v>
      </c>
      <c r="D394" s="23">
        <v>3.78</v>
      </c>
    </row>
    <row r="395" spans="1:4" ht="15.75" thickBot="1" x14ac:dyDescent="0.3">
      <c r="A395" s="27">
        <v>23</v>
      </c>
      <c r="B395" s="26" t="s">
        <v>895</v>
      </c>
      <c r="C395" s="23" t="s">
        <v>857</v>
      </c>
      <c r="D395" s="23">
        <v>3.78</v>
      </c>
    </row>
    <row r="396" spans="1:4" ht="15.75" thickBot="1" x14ac:dyDescent="0.3">
      <c r="A396" s="27">
        <v>24</v>
      </c>
      <c r="B396" s="26" t="s">
        <v>899</v>
      </c>
      <c r="C396" s="23" t="s">
        <v>857</v>
      </c>
      <c r="D396" s="23">
        <v>3.78</v>
      </c>
    </row>
    <row r="397" spans="1:4" ht="15.75" thickBot="1" x14ac:dyDescent="0.3">
      <c r="A397" s="27">
        <v>25</v>
      </c>
      <c r="B397" s="26" t="s">
        <v>860</v>
      </c>
      <c r="C397" s="23" t="s">
        <v>857</v>
      </c>
      <c r="D397" s="23">
        <v>3.67</v>
      </c>
    </row>
    <row r="398" spans="1:4" ht="15.75" thickBot="1" x14ac:dyDescent="0.3">
      <c r="A398" s="27">
        <v>26</v>
      </c>
      <c r="B398" s="26" t="s">
        <v>891</v>
      </c>
      <c r="C398" s="23" t="s">
        <v>857</v>
      </c>
      <c r="D398" s="23">
        <v>3.56</v>
      </c>
    </row>
    <row r="399" spans="1:4" ht="15.75" thickBot="1" x14ac:dyDescent="0.3">
      <c r="A399" s="27">
        <v>27</v>
      </c>
      <c r="B399" s="26" t="s">
        <v>862</v>
      </c>
      <c r="C399" s="23" t="s">
        <v>857</v>
      </c>
      <c r="D399" s="23">
        <v>3.44</v>
      </c>
    </row>
    <row r="400" spans="1:4" ht="15.75" thickBot="1" x14ac:dyDescent="0.3">
      <c r="A400" s="27">
        <v>28</v>
      </c>
      <c r="B400" s="26" t="s">
        <v>879</v>
      </c>
      <c r="C400" s="23" t="s">
        <v>857</v>
      </c>
      <c r="D400" s="23">
        <v>3.33</v>
      </c>
    </row>
    <row r="401" spans="1:4" ht="15.75" thickBot="1" x14ac:dyDescent="0.3">
      <c r="A401" s="27">
        <v>29</v>
      </c>
      <c r="B401" s="26" t="s">
        <v>900</v>
      </c>
      <c r="C401" s="23" t="s">
        <v>857</v>
      </c>
      <c r="D401" s="23">
        <v>3.33</v>
      </c>
    </row>
    <row r="402" spans="1:4" ht="15.75" thickBot="1" x14ac:dyDescent="0.3">
      <c r="A402" s="27">
        <v>30</v>
      </c>
      <c r="B402" s="26" t="s">
        <v>865</v>
      </c>
      <c r="C402" s="23" t="s">
        <v>857</v>
      </c>
      <c r="D402" s="23">
        <v>3.22</v>
      </c>
    </row>
    <row r="403" spans="1:4" ht="15.75" thickBot="1" x14ac:dyDescent="0.3">
      <c r="A403" s="27">
        <v>31</v>
      </c>
      <c r="B403" s="26" t="s">
        <v>884</v>
      </c>
      <c r="C403" s="23" t="s">
        <v>857</v>
      </c>
      <c r="D403" s="23">
        <v>3.22</v>
      </c>
    </row>
    <row r="404" spans="1:4" ht="15.75" thickBot="1" x14ac:dyDescent="0.3">
      <c r="A404" s="27">
        <v>32</v>
      </c>
      <c r="B404" s="26" t="s">
        <v>867</v>
      </c>
      <c r="C404" s="23" t="s">
        <v>857</v>
      </c>
      <c r="D404" s="23">
        <v>3.11</v>
      </c>
    </row>
    <row r="405" spans="1:4" ht="15.75" thickBot="1" x14ac:dyDescent="0.3">
      <c r="A405" s="27">
        <v>33</v>
      </c>
      <c r="B405" s="26" t="s">
        <v>893</v>
      </c>
      <c r="C405" s="23" t="s">
        <v>857</v>
      </c>
      <c r="D405" s="23">
        <v>3.11</v>
      </c>
    </row>
    <row r="406" spans="1:4" ht="15.75" thickBot="1" x14ac:dyDescent="0.3">
      <c r="A406" s="27">
        <v>34</v>
      </c>
      <c r="B406" s="26" t="s">
        <v>896</v>
      </c>
      <c r="C406" s="23" t="s">
        <v>857</v>
      </c>
      <c r="D406" s="23">
        <v>3.11</v>
      </c>
    </row>
    <row r="407" spans="1:4" ht="15.75" thickBot="1" x14ac:dyDescent="0.3">
      <c r="A407" s="27">
        <v>35</v>
      </c>
      <c r="B407" s="26" t="s">
        <v>875</v>
      </c>
      <c r="C407" s="23" t="s">
        <v>857</v>
      </c>
      <c r="D407" s="23">
        <v>2.89</v>
      </c>
    </row>
    <row r="408" spans="1:4" ht="15.75" thickBot="1" x14ac:dyDescent="0.3">
      <c r="A408" s="27">
        <v>36</v>
      </c>
      <c r="B408" s="26" t="s">
        <v>885</v>
      </c>
      <c r="C408" s="23" t="s">
        <v>857</v>
      </c>
      <c r="D408" s="23">
        <v>2.89</v>
      </c>
    </row>
    <row r="409" spans="1:4" ht="15.75" thickBot="1" x14ac:dyDescent="0.3">
      <c r="A409" s="27">
        <v>37</v>
      </c>
      <c r="B409" s="26" t="s">
        <v>894</v>
      </c>
      <c r="C409" s="23" t="s">
        <v>857</v>
      </c>
      <c r="D409" s="23">
        <v>2.89</v>
      </c>
    </row>
    <row r="410" spans="1:4" ht="15.75" thickBot="1" x14ac:dyDescent="0.3">
      <c r="A410" s="27">
        <v>38</v>
      </c>
      <c r="B410" s="26" t="s">
        <v>901</v>
      </c>
      <c r="C410" s="23" t="s">
        <v>857</v>
      </c>
      <c r="D410" s="23">
        <v>2.89</v>
      </c>
    </row>
    <row r="411" spans="1:4" ht="15.75" thickBot="1" x14ac:dyDescent="0.3">
      <c r="A411" s="27">
        <v>39</v>
      </c>
      <c r="B411" s="26" t="s">
        <v>887</v>
      </c>
      <c r="C411" s="23" t="s">
        <v>857</v>
      </c>
      <c r="D411" s="23">
        <v>2.67</v>
      </c>
    </row>
    <row r="412" spans="1:4" ht="15.75" thickBot="1" x14ac:dyDescent="0.3">
      <c r="A412" s="27">
        <v>40</v>
      </c>
      <c r="B412" s="26" t="s">
        <v>883</v>
      </c>
      <c r="C412" s="23" t="s">
        <v>857</v>
      </c>
      <c r="D412" s="23">
        <v>2.56</v>
      </c>
    </row>
    <row r="413" spans="1:4" ht="15.75" thickBot="1" x14ac:dyDescent="0.3">
      <c r="A413" s="27">
        <v>41</v>
      </c>
      <c r="B413" s="26" t="s">
        <v>898</v>
      </c>
      <c r="C413" s="23" t="s">
        <v>857</v>
      </c>
      <c r="D413" s="23">
        <v>2.56</v>
      </c>
    </row>
    <row r="414" spans="1:4" ht="15.75" thickBot="1" x14ac:dyDescent="0.3">
      <c r="A414" s="27">
        <v>42</v>
      </c>
      <c r="B414" s="26" t="s">
        <v>897</v>
      </c>
      <c r="C414" s="23" t="s">
        <v>857</v>
      </c>
      <c r="D414" s="23">
        <v>2.11</v>
      </c>
    </row>
    <row r="415" spans="1:4" ht="15.75" thickBot="1" x14ac:dyDescent="0.3">
      <c r="A415" s="27">
        <v>43</v>
      </c>
      <c r="B415" s="26" t="s">
        <v>858</v>
      </c>
      <c r="C415" s="23" t="s">
        <v>857</v>
      </c>
      <c r="D415" s="23">
        <v>2</v>
      </c>
    </row>
    <row r="416" spans="1:4" ht="15.75" thickBot="1" x14ac:dyDescent="0.3">
      <c r="A416" s="27">
        <v>44</v>
      </c>
      <c r="B416" s="26" t="s">
        <v>870</v>
      </c>
      <c r="C416" s="23" t="s">
        <v>857</v>
      </c>
      <c r="D416" s="23">
        <v>2</v>
      </c>
    </row>
    <row r="417" spans="1:4" ht="15.75" thickBot="1" x14ac:dyDescent="0.3">
      <c r="A417" s="27">
        <v>45</v>
      </c>
      <c r="B417" s="26" t="s">
        <v>892</v>
      </c>
      <c r="C417" s="23" t="s">
        <v>857</v>
      </c>
      <c r="D417" s="23">
        <v>2</v>
      </c>
    </row>
    <row r="418" spans="1:4" ht="15.75" thickBot="1" x14ac:dyDescent="0.3">
      <c r="A418" s="1"/>
      <c r="B418" s="28"/>
      <c r="C418" s="2"/>
      <c r="D418" s="28"/>
    </row>
    <row r="419" spans="1:4" ht="15.75" thickBot="1" x14ac:dyDescent="0.3">
      <c r="A419" s="1"/>
      <c r="B419" s="28"/>
      <c r="C419" s="2"/>
      <c r="D419" s="28"/>
    </row>
    <row r="420" spans="1:4" ht="15.75" thickBot="1" x14ac:dyDescent="0.3">
      <c r="A420" s="1"/>
      <c r="B420" s="28"/>
      <c r="C420" s="2"/>
      <c r="D420" s="28"/>
    </row>
    <row r="421" spans="1:4" ht="15.75" thickBot="1" x14ac:dyDescent="0.3">
      <c r="A421" s="1"/>
      <c r="B421" s="28"/>
      <c r="C421" s="2"/>
      <c r="D421" s="28"/>
    </row>
    <row r="422" spans="1:4" ht="15.75" thickBot="1" x14ac:dyDescent="0.3">
      <c r="A422" s="1"/>
      <c r="B422" s="28"/>
      <c r="C422" s="2"/>
      <c r="D422" s="28"/>
    </row>
    <row r="423" spans="1:4" ht="15.75" thickBot="1" x14ac:dyDescent="0.3">
      <c r="A423" s="1"/>
      <c r="B423" s="28"/>
      <c r="C423" s="2"/>
      <c r="D423" s="28"/>
    </row>
    <row r="424" spans="1:4" ht="15.75" thickBot="1" x14ac:dyDescent="0.3">
      <c r="A424" s="1"/>
      <c r="B424" s="28"/>
      <c r="C424" s="2"/>
      <c r="D424" s="28"/>
    </row>
    <row r="425" spans="1:4" ht="15.75" thickBot="1" x14ac:dyDescent="0.3">
      <c r="A425" s="1"/>
      <c r="B425" s="28"/>
      <c r="C425" s="2"/>
      <c r="D425" s="28"/>
    </row>
    <row r="426" spans="1:4" ht="15.75" thickBot="1" x14ac:dyDescent="0.3">
      <c r="A426" s="1"/>
      <c r="B426" s="28"/>
      <c r="C426" s="2"/>
      <c r="D426" s="28"/>
    </row>
    <row r="427" spans="1:4" ht="15.75" thickBot="1" x14ac:dyDescent="0.3">
      <c r="A427" s="1"/>
      <c r="B427" s="28"/>
      <c r="C427" s="2"/>
      <c r="D427" s="28"/>
    </row>
    <row r="428" spans="1:4" ht="15.75" thickBot="1" x14ac:dyDescent="0.3">
      <c r="A428" s="1"/>
      <c r="B428" s="28"/>
      <c r="C428" s="2"/>
      <c r="D428" s="28"/>
    </row>
    <row r="429" spans="1:4" ht="15.75" thickBot="1" x14ac:dyDescent="0.3">
      <c r="A429" s="1"/>
      <c r="B429" s="28"/>
      <c r="C429" s="2"/>
      <c r="D429" s="28"/>
    </row>
    <row r="430" spans="1:4" ht="15.75" thickBot="1" x14ac:dyDescent="0.3">
      <c r="A430" s="1"/>
      <c r="B430" s="28"/>
      <c r="C430" s="2"/>
      <c r="D430" s="28"/>
    </row>
    <row r="431" spans="1:4" ht="15.75" thickBot="1" x14ac:dyDescent="0.3">
      <c r="A431" s="1"/>
      <c r="B431" s="28"/>
      <c r="C431" s="2"/>
      <c r="D431" s="28"/>
    </row>
    <row r="432" spans="1:4" ht="15.75" thickBot="1" x14ac:dyDescent="0.3">
      <c r="A432" s="1"/>
      <c r="B432" s="28"/>
      <c r="C432" s="2"/>
      <c r="D432" s="28"/>
    </row>
    <row r="433" spans="1:4" ht="15.75" thickBot="1" x14ac:dyDescent="0.3">
      <c r="A433" s="1"/>
      <c r="B433" s="28"/>
      <c r="C433" s="2"/>
      <c r="D433" s="28"/>
    </row>
    <row r="434" spans="1:4" ht="15.75" thickBot="1" x14ac:dyDescent="0.3">
      <c r="A434" s="1"/>
      <c r="B434" s="28"/>
      <c r="C434" s="2"/>
      <c r="D434" s="28"/>
    </row>
    <row r="435" spans="1:4" ht="15.75" thickBot="1" x14ac:dyDescent="0.3">
      <c r="A435" s="1"/>
      <c r="B435" s="28"/>
      <c r="C435" s="2"/>
      <c r="D435" s="28"/>
    </row>
    <row r="436" spans="1:4" ht="15.75" thickBot="1" x14ac:dyDescent="0.3">
      <c r="A436" s="1"/>
      <c r="B436" s="28"/>
      <c r="C436" s="2"/>
      <c r="D436" s="28"/>
    </row>
    <row r="437" spans="1:4" ht="15.75" thickBot="1" x14ac:dyDescent="0.3">
      <c r="A437" s="1"/>
      <c r="B437" s="28"/>
      <c r="C437" s="2"/>
      <c r="D437" s="28"/>
    </row>
    <row r="438" spans="1:4" ht="15.75" thickBot="1" x14ac:dyDescent="0.3">
      <c r="A438" s="1"/>
      <c r="B438" s="28"/>
      <c r="C438" s="2"/>
      <c r="D438" s="28"/>
    </row>
    <row r="439" spans="1:4" ht="15.75" thickBot="1" x14ac:dyDescent="0.3">
      <c r="A439" s="1"/>
      <c r="B439" s="28"/>
      <c r="C439" s="2"/>
      <c r="D439" s="28"/>
    </row>
    <row r="440" spans="1:4" ht="15.75" thickBot="1" x14ac:dyDescent="0.3">
      <c r="A440" s="1"/>
      <c r="B440" s="28"/>
      <c r="C440" s="2"/>
      <c r="D440" s="28"/>
    </row>
    <row r="441" spans="1:4" ht="15.75" thickBot="1" x14ac:dyDescent="0.3">
      <c r="A441" s="1"/>
      <c r="B441" s="28"/>
      <c r="C441" s="2"/>
      <c r="D441" s="28"/>
    </row>
    <row r="442" spans="1:4" ht="15.75" thickBot="1" x14ac:dyDescent="0.3">
      <c r="A442" s="1"/>
      <c r="B442" s="28"/>
      <c r="C442" s="2"/>
      <c r="D442" s="28"/>
    </row>
    <row r="443" spans="1:4" ht="15.75" thickBot="1" x14ac:dyDescent="0.3">
      <c r="A443" s="1"/>
      <c r="B443" s="28"/>
      <c r="C443" s="2"/>
      <c r="D443" s="28"/>
    </row>
    <row r="444" spans="1:4" ht="15.75" thickBot="1" x14ac:dyDescent="0.3">
      <c r="A444" s="1"/>
      <c r="B444" s="28"/>
      <c r="C444" s="2"/>
      <c r="D444" s="28"/>
    </row>
    <row r="445" spans="1:4" ht="15.75" thickBot="1" x14ac:dyDescent="0.3">
      <c r="A445" s="1"/>
      <c r="B445" s="28"/>
      <c r="C445" s="2"/>
      <c r="D445" s="28"/>
    </row>
    <row r="446" spans="1:4" ht="15.75" thickBot="1" x14ac:dyDescent="0.3">
      <c r="A446" s="1"/>
      <c r="B446" s="28"/>
      <c r="C446" s="2"/>
      <c r="D446" s="28"/>
    </row>
    <row r="447" spans="1:4" ht="15.75" thickBot="1" x14ac:dyDescent="0.3">
      <c r="A447" s="1"/>
      <c r="B447" s="28"/>
      <c r="C447" s="2"/>
      <c r="D447" s="28"/>
    </row>
    <row r="448" spans="1:4" ht="15.75" thickBot="1" x14ac:dyDescent="0.3">
      <c r="A448" s="1"/>
      <c r="B448" s="28"/>
      <c r="C448" s="2"/>
      <c r="D448" s="28"/>
    </row>
    <row r="449" spans="1:4" ht="15.75" thickBot="1" x14ac:dyDescent="0.3">
      <c r="A449" s="1"/>
      <c r="B449" s="28"/>
      <c r="C449" s="2"/>
      <c r="D449" s="28"/>
    </row>
    <row r="450" spans="1:4" ht="15.75" thickBot="1" x14ac:dyDescent="0.3">
      <c r="A450" s="1"/>
      <c r="B450" s="28"/>
      <c r="C450" s="2"/>
      <c r="D450" s="28"/>
    </row>
    <row r="451" spans="1:4" ht="15.75" thickBot="1" x14ac:dyDescent="0.3">
      <c r="A451" s="1"/>
      <c r="B451" s="28"/>
      <c r="C451" s="28"/>
      <c r="D451" s="28"/>
    </row>
    <row r="452" spans="1:4" ht="15.75" thickBot="1" x14ac:dyDescent="0.3">
      <c r="A452" s="1"/>
      <c r="B452" s="28"/>
      <c r="C452" s="28"/>
      <c r="D452" s="28"/>
    </row>
    <row r="453" spans="1:4" ht="15.75" thickBot="1" x14ac:dyDescent="0.3">
      <c r="A453" s="1"/>
      <c r="B453" s="28"/>
      <c r="C453" s="28"/>
      <c r="D453" s="28"/>
    </row>
    <row r="454" spans="1:4" ht="15.75" thickBot="1" x14ac:dyDescent="0.3">
      <c r="A454" s="1"/>
      <c r="B454" s="28"/>
      <c r="C454" s="28"/>
      <c r="D454" s="28"/>
    </row>
    <row r="455" spans="1:4" ht="15.75" thickBot="1" x14ac:dyDescent="0.3">
      <c r="A455" s="1"/>
      <c r="B455" s="28"/>
      <c r="C455" s="28"/>
      <c r="D455" s="28"/>
    </row>
    <row r="456" spans="1:4" ht="15.75" thickBot="1" x14ac:dyDescent="0.3">
      <c r="A456" s="1"/>
      <c r="B456" s="28"/>
      <c r="C456" s="28"/>
      <c r="D456" s="28"/>
    </row>
    <row r="457" spans="1:4" ht="15.75" thickBot="1" x14ac:dyDescent="0.3">
      <c r="A457" s="1"/>
      <c r="B457" s="28"/>
      <c r="C457" s="28"/>
      <c r="D457" s="28"/>
    </row>
    <row r="458" spans="1:4" ht="15.75" thickBot="1" x14ac:dyDescent="0.3">
      <c r="A458" s="1"/>
      <c r="B458" s="28"/>
      <c r="C458" s="28"/>
      <c r="D458" s="28"/>
    </row>
    <row r="459" spans="1:4" ht="15.75" thickBot="1" x14ac:dyDescent="0.3">
      <c r="A459" s="1"/>
      <c r="B459" s="28"/>
      <c r="C459" s="28"/>
      <c r="D459" s="28"/>
    </row>
    <row r="460" spans="1:4" ht="15.75" thickBot="1" x14ac:dyDescent="0.3">
      <c r="A460" s="1"/>
      <c r="B460" s="28"/>
      <c r="C460" s="28"/>
      <c r="D460" s="28"/>
    </row>
    <row r="461" spans="1:4" ht="15.75" thickBot="1" x14ac:dyDescent="0.3">
      <c r="A461" s="1"/>
      <c r="B461" s="28"/>
      <c r="C461" s="28"/>
      <c r="D461" s="28"/>
    </row>
    <row r="462" spans="1:4" ht="15.75" thickBot="1" x14ac:dyDescent="0.3">
      <c r="A462" s="1"/>
      <c r="B462" s="28"/>
      <c r="C462" s="28"/>
      <c r="D462" s="28"/>
    </row>
    <row r="463" spans="1:4" ht="15.75" thickBot="1" x14ac:dyDescent="0.3">
      <c r="A463" s="1"/>
      <c r="B463" s="28"/>
      <c r="C463" s="28"/>
      <c r="D463" s="28"/>
    </row>
    <row r="464" spans="1:4" ht="15.75" thickBot="1" x14ac:dyDescent="0.3">
      <c r="A464" s="1"/>
      <c r="B464" s="28"/>
      <c r="C464" s="28"/>
      <c r="D464" s="28"/>
    </row>
    <row r="465" spans="1:4" ht="15.75" thickBot="1" x14ac:dyDescent="0.3">
      <c r="A465" s="1"/>
      <c r="B465" s="28"/>
      <c r="C465" s="28"/>
      <c r="D465" s="28"/>
    </row>
    <row r="466" spans="1:4" ht="15.75" thickBot="1" x14ac:dyDescent="0.3">
      <c r="A466" s="1"/>
      <c r="B466" s="28"/>
      <c r="C466" s="28"/>
      <c r="D466" s="28"/>
    </row>
    <row r="467" spans="1:4" ht="15.75" thickBot="1" x14ac:dyDescent="0.3">
      <c r="A467" s="1"/>
      <c r="B467" s="28"/>
      <c r="C467" s="28"/>
      <c r="D467" s="28"/>
    </row>
    <row r="468" spans="1:4" ht="15.75" thickBot="1" x14ac:dyDescent="0.3">
      <c r="A468" s="1"/>
      <c r="B468" s="28"/>
      <c r="C468" s="28"/>
      <c r="D468" s="28"/>
    </row>
    <row r="469" spans="1:4" ht="15.75" thickBot="1" x14ac:dyDescent="0.3">
      <c r="A469" s="1"/>
      <c r="B469" s="28"/>
      <c r="C469" s="28"/>
      <c r="D469" s="28"/>
    </row>
    <row r="470" spans="1:4" ht="15.75" thickBot="1" x14ac:dyDescent="0.3">
      <c r="A470" s="1"/>
      <c r="B470" s="28"/>
      <c r="C470" s="28"/>
      <c r="D470" s="28"/>
    </row>
    <row r="471" spans="1:4" ht="15.75" thickBot="1" x14ac:dyDescent="0.3">
      <c r="A471" s="1"/>
      <c r="B471" s="28"/>
      <c r="C471" s="28"/>
      <c r="D471" s="28"/>
    </row>
    <row r="472" spans="1:4" ht="15.75" thickBot="1" x14ac:dyDescent="0.3">
      <c r="A472" s="1"/>
      <c r="B472" s="28"/>
      <c r="C472" s="28"/>
      <c r="D472" s="28"/>
    </row>
    <row r="473" spans="1:4" ht="15.75" thickBot="1" x14ac:dyDescent="0.3">
      <c r="A473" s="1"/>
      <c r="B473" s="28"/>
      <c r="C473" s="28"/>
      <c r="D473" s="28"/>
    </row>
    <row r="474" spans="1:4" ht="15.75" thickBot="1" x14ac:dyDescent="0.3">
      <c r="A474" s="1"/>
      <c r="B474" s="28"/>
      <c r="C474" s="28"/>
      <c r="D474" s="28"/>
    </row>
    <row r="475" spans="1:4" ht="15.75" thickBot="1" x14ac:dyDescent="0.3">
      <c r="A475" s="1"/>
      <c r="B475" s="28"/>
      <c r="C475" s="28"/>
      <c r="D475" s="28"/>
    </row>
    <row r="476" spans="1:4" ht="15.75" thickBot="1" x14ac:dyDescent="0.3">
      <c r="A476" s="1"/>
      <c r="B476" s="28"/>
      <c r="C476" s="28"/>
      <c r="D476" s="28"/>
    </row>
    <row r="477" spans="1:4" ht="15.75" thickBot="1" x14ac:dyDescent="0.3">
      <c r="A477" s="1"/>
      <c r="B477" s="28"/>
      <c r="C477" s="28"/>
      <c r="D477" s="28"/>
    </row>
    <row r="478" spans="1:4" ht="15.75" thickBot="1" x14ac:dyDescent="0.3">
      <c r="A478" s="1"/>
      <c r="B478" s="28"/>
      <c r="C478" s="28"/>
      <c r="D478" s="28"/>
    </row>
    <row r="479" spans="1:4" ht="15.75" thickBot="1" x14ac:dyDescent="0.3">
      <c r="A479" s="1"/>
      <c r="B479" s="28"/>
      <c r="C479" s="28"/>
      <c r="D479" s="28"/>
    </row>
    <row r="480" spans="1:4" ht="15.75" thickBot="1" x14ac:dyDescent="0.3">
      <c r="A480" s="1"/>
      <c r="B480" s="28"/>
      <c r="C480" s="28"/>
      <c r="D480" s="28"/>
    </row>
    <row r="481" spans="1:4" ht="15.75" thickBot="1" x14ac:dyDescent="0.3">
      <c r="A481" s="1"/>
      <c r="B481" s="28"/>
      <c r="C481" s="28"/>
      <c r="D481" s="28"/>
    </row>
    <row r="482" spans="1:4" ht="15.75" thickBot="1" x14ac:dyDescent="0.3">
      <c r="A482" s="1"/>
      <c r="B482" s="28"/>
      <c r="C482" s="28"/>
      <c r="D482" s="28"/>
    </row>
    <row r="483" spans="1:4" ht="15.75" thickBot="1" x14ac:dyDescent="0.3">
      <c r="A483" s="1"/>
      <c r="B483" s="28"/>
      <c r="C483" s="28"/>
      <c r="D483" s="28"/>
    </row>
    <row r="484" spans="1:4" ht="15.75" thickBot="1" x14ac:dyDescent="0.3">
      <c r="A484" s="1"/>
      <c r="B484" s="28"/>
      <c r="C484" s="28"/>
      <c r="D484" s="28"/>
    </row>
    <row r="485" spans="1:4" ht="15.75" thickBot="1" x14ac:dyDescent="0.3">
      <c r="A485" s="1"/>
      <c r="B485" s="28"/>
      <c r="C485" s="28"/>
      <c r="D485" s="28"/>
    </row>
    <row r="486" spans="1:4" ht="15.75" thickBot="1" x14ac:dyDescent="0.3">
      <c r="A486" s="1"/>
      <c r="B486" s="28"/>
      <c r="C486" s="28"/>
      <c r="D486" s="28"/>
    </row>
    <row r="487" spans="1:4" ht="15.75" thickBot="1" x14ac:dyDescent="0.3">
      <c r="A487" s="1"/>
      <c r="B487" s="28"/>
      <c r="C487" s="28"/>
      <c r="D487" s="28"/>
    </row>
    <row r="488" spans="1:4" ht="15.75" thickBot="1" x14ac:dyDescent="0.3">
      <c r="A488" s="1"/>
      <c r="B488" s="28"/>
      <c r="C488" s="28"/>
      <c r="D488" s="28"/>
    </row>
    <row r="489" spans="1:4" ht="15.75" thickBot="1" x14ac:dyDescent="0.3">
      <c r="A489" s="1"/>
      <c r="B489" s="28"/>
      <c r="C489" s="28"/>
      <c r="D489" s="28"/>
    </row>
    <row r="490" spans="1:4" ht="15.75" thickBot="1" x14ac:dyDescent="0.3">
      <c r="A490" s="1"/>
      <c r="B490" s="28"/>
      <c r="C490" s="28"/>
      <c r="D490" s="28"/>
    </row>
    <row r="491" spans="1:4" ht="15.75" thickBot="1" x14ac:dyDescent="0.3">
      <c r="A491" s="1"/>
      <c r="B491" s="28"/>
      <c r="C491" s="28"/>
      <c r="D491" s="28"/>
    </row>
    <row r="492" spans="1:4" ht="15.75" thickBot="1" x14ac:dyDescent="0.3">
      <c r="A492" s="1"/>
      <c r="B492" s="28"/>
      <c r="C492" s="28"/>
      <c r="D492" s="28"/>
    </row>
    <row r="493" spans="1:4" ht="15.75" thickBot="1" x14ac:dyDescent="0.3">
      <c r="A493" s="1"/>
      <c r="B493" s="28"/>
      <c r="C493" s="28"/>
      <c r="D493" s="28"/>
    </row>
    <row r="494" spans="1:4" ht="15.75" thickBot="1" x14ac:dyDescent="0.3">
      <c r="A494" s="1"/>
      <c r="B494" s="28"/>
      <c r="C494" s="28"/>
      <c r="D494" s="28"/>
    </row>
    <row r="495" spans="1:4" ht="15.75" thickBot="1" x14ac:dyDescent="0.3">
      <c r="A495" s="1"/>
      <c r="B495" s="28"/>
      <c r="C495" s="28"/>
      <c r="D495" s="28"/>
    </row>
    <row r="496" spans="1:4" ht="15.75" thickBot="1" x14ac:dyDescent="0.3">
      <c r="A496" s="1"/>
      <c r="B496" s="28"/>
      <c r="C496" s="28"/>
      <c r="D496" s="28"/>
    </row>
    <row r="497" spans="1:4" ht="15.75" thickBot="1" x14ac:dyDescent="0.3">
      <c r="A497" s="1"/>
      <c r="B497" s="28"/>
      <c r="C497" s="28"/>
      <c r="D497" s="28"/>
    </row>
    <row r="498" spans="1:4" ht="15.75" thickBot="1" x14ac:dyDescent="0.3">
      <c r="A498" s="1"/>
      <c r="B498" s="28"/>
      <c r="C498" s="28"/>
      <c r="D498" s="28"/>
    </row>
    <row r="499" spans="1:4" ht="15.75" thickBot="1" x14ac:dyDescent="0.3">
      <c r="A499" s="1"/>
      <c r="B499" s="28"/>
      <c r="C499" s="28"/>
      <c r="D499" s="28"/>
    </row>
    <row r="500" spans="1:4" ht="15.75" thickBot="1" x14ac:dyDescent="0.3">
      <c r="A500" s="1"/>
      <c r="B500" s="28"/>
      <c r="C500" s="28"/>
      <c r="D500" s="28"/>
    </row>
    <row r="501" spans="1:4" ht="15.75" thickBot="1" x14ac:dyDescent="0.3">
      <c r="A501" s="1"/>
      <c r="B501" s="28"/>
      <c r="C501" s="28"/>
      <c r="D501" s="28"/>
    </row>
    <row r="502" spans="1:4" ht="15.75" thickBot="1" x14ac:dyDescent="0.3">
      <c r="A502" s="1"/>
      <c r="B502" s="28"/>
      <c r="C502" s="28"/>
      <c r="D502" s="28"/>
    </row>
    <row r="503" spans="1:4" ht="15.75" thickBot="1" x14ac:dyDescent="0.3">
      <c r="A503" s="1"/>
      <c r="B503" s="28"/>
      <c r="C503" s="28"/>
      <c r="D503" s="28"/>
    </row>
    <row r="504" spans="1:4" ht="15.75" thickBot="1" x14ac:dyDescent="0.3">
      <c r="A504" s="1"/>
      <c r="B504" s="28"/>
      <c r="C504" s="28"/>
      <c r="D504" s="28"/>
    </row>
    <row r="505" spans="1:4" ht="15.75" thickBot="1" x14ac:dyDescent="0.3">
      <c r="A505" s="1"/>
      <c r="B505" s="28"/>
      <c r="C505" s="28"/>
      <c r="D505" s="28"/>
    </row>
    <row r="506" spans="1:4" ht="15.75" thickBot="1" x14ac:dyDescent="0.3">
      <c r="A506" s="1"/>
      <c r="B506" s="28"/>
      <c r="C506" s="28"/>
      <c r="D506" s="28"/>
    </row>
    <row r="507" spans="1:4" ht="15.75" thickBot="1" x14ac:dyDescent="0.3">
      <c r="A507" s="1"/>
      <c r="B507" s="28"/>
      <c r="C507" s="28"/>
      <c r="D507" s="28"/>
    </row>
    <row r="508" spans="1:4" ht="15.75" thickBot="1" x14ac:dyDescent="0.3">
      <c r="A508" s="1"/>
      <c r="B508" s="28"/>
      <c r="C508" s="28"/>
      <c r="D508" s="28"/>
    </row>
    <row r="509" spans="1:4" ht="15.75" thickBot="1" x14ac:dyDescent="0.3">
      <c r="A509" s="1"/>
      <c r="B509" s="28"/>
      <c r="C509" s="28"/>
      <c r="D509" s="28"/>
    </row>
    <row r="510" spans="1:4" ht="15.75" thickBot="1" x14ac:dyDescent="0.3">
      <c r="A510" s="1"/>
      <c r="B510" s="28"/>
      <c r="C510" s="28"/>
      <c r="D510" s="28"/>
    </row>
    <row r="511" spans="1:4" ht="15.75" thickBot="1" x14ac:dyDescent="0.3">
      <c r="A511" s="1"/>
      <c r="B511" s="28"/>
      <c r="C511" s="28"/>
      <c r="D511" s="28"/>
    </row>
    <row r="512" spans="1:4" ht="15.75" thickBot="1" x14ac:dyDescent="0.3">
      <c r="A512" s="1"/>
      <c r="B512" s="28"/>
      <c r="C512" s="28"/>
      <c r="D512" s="28"/>
    </row>
    <row r="513" spans="1:4" ht="15.75" thickBot="1" x14ac:dyDescent="0.3">
      <c r="A513" s="1"/>
      <c r="B513" s="28"/>
      <c r="C513" s="28"/>
      <c r="D513" s="28"/>
    </row>
    <row r="514" spans="1:4" ht="15.75" thickBot="1" x14ac:dyDescent="0.3">
      <c r="A514" s="1"/>
      <c r="B514" s="28"/>
      <c r="C514" s="28"/>
      <c r="D514" s="28"/>
    </row>
    <row r="515" spans="1:4" ht="15.75" thickBot="1" x14ac:dyDescent="0.3">
      <c r="A515" s="1"/>
      <c r="B515" s="28"/>
      <c r="C515" s="28"/>
      <c r="D515" s="28"/>
    </row>
    <row r="516" spans="1:4" ht="15.75" thickBot="1" x14ac:dyDescent="0.3">
      <c r="A516" s="1"/>
      <c r="B516" s="28"/>
      <c r="C516" s="28"/>
      <c r="D516" s="28"/>
    </row>
    <row r="517" spans="1:4" ht="15.75" thickBot="1" x14ac:dyDescent="0.3">
      <c r="A517" s="1"/>
      <c r="B517" s="28"/>
      <c r="C517" s="28"/>
      <c r="D517" s="28"/>
    </row>
    <row r="518" spans="1:4" ht="15.75" thickBot="1" x14ac:dyDescent="0.3">
      <c r="A518" s="1"/>
      <c r="B518" s="28"/>
      <c r="C518" s="28"/>
      <c r="D518" s="28"/>
    </row>
    <row r="519" spans="1:4" ht="15.75" thickBot="1" x14ac:dyDescent="0.3">
      <c r="A519" s="1"/>
      <c r="B519" s="28"/>
      <c r="C519" s="28"/>
      <c r="D519" s="28"/>
    </row>
    <row r="520" spans="1:4" ht="15.75" thickBot="1" x14ac:dyDescent="0.3">
      <c r="A520" s="1"/>
      <c r="B520" s="28"/>
      <c r="C520" s="28"/>
      <c r="D520" s="28"/>
    </row>
    <row r="521" spans="1:4" ht="15.75" thickBot="1" x14ac:dyDescent="0.3">
      <c r="A521" s="1"/>
      <c r="B521" s="28"/>
      <c r="C521" s="28"/>
      <c r="D521" s="28"/>
    </row>
    <row r="522" spans="1:4" ht="15.75" thickBot="1" x14ac:dyDescent="0.3">
      <c r="A522" s="1"/>
      <c r="B522" s="28"/>
      <c r="C522" s="28"/>
      <c r="D522" s="28"/>
    </row>
    <row r="523" spans="1:4" ht="15.75" thickBot="1" x14ac:dyDescent="0.3">
      <c r="A523" s="1"/>
      <c r="B523" s="28"/>
      <c r="C523" s="28"/>
      <c r="D523" s="28"/>
    </row>
    <row r="524" spans="1:4" ht="15.75" thickBot="1" x14ac:dyDescent="0.3">
      <c r="A524" s="1"/>
      <c r="B524" s="28"/>
      <c r="C524" s="28"/>
      <c r="D524" s="28"/>
    </row>
    <row r="525" spans="1:4" ht="15.75" thickBot="1" x14ac:dyDescent="0.3">
      <c r="A525" s="1"/>
      <c r="B525" s="28"/>
      <c r="C525" s="28"/>
      <c r="D525" s="28"/>
    </row>
    <row r="526" spans="1:4" ht="15.75" thickBot="1" x14ac:dyDescent="0.3">
      <c r="A526" s="1"/>
      <c r="B526" s="28"/>
      <c r="C526" s="28"/>
      <c r="D526" s="28"/>
    </row>
    <row r="527" spans="1:4" ht="15.75" thickBot="1" x14ac:dyDescent="0.3">
      <c r="A527" s="1"/>
      <c r="B527" s="28"/>
      <c r="C527" s="28"/>
      <c r="D527" s="28"/>
    </row>
    <row r="528" spans="1:4" ht="15.75" thickBot="1" x14ac:dyDescent="0.3">
      <c r="A528" s="1"/>
      <c r="B528" s="28"/>
      <c r="C528" s="28"/>
      <c r="D528" s="28"/>
    </row>
    <row r="529" spans="1:4" ht="15.75" thickBot="1" x14ac:dyDescent="0.3">
      <c r="A529" s="1"/>
      <c r="B529" s="28"/>
      <c r="C529" s="28"/>
      <c r="D529" s="28"/>
    </row>
    <row r="530" spans="1:4" ht="15.75" thickBot="1" x14ac:dyDescent="0.3">
      <c r="A530" s="1"/>
      <c r="B530" s="28"/>
      <c r="C530" s="28"/>
      <c r="D530" s="28"/>
    </row>
    <row r="531" spans="1:4" ht="15.75" thickBot="1" x14ac:dyDescent="0.3">
      <c r="A531" s="1"/>
      <c r="B531" s="28"/>
      <c r="C531" s="28"/>
      <c r="D531" s="28"/>
    </row>
    <row r="532" spans="1:4" ht="15.75" thickBot="1" x14ac:dyDescent="0.3">
      <c r="A532" s="1"/>
      <c r="B532" s="28"/>
      <c r="C532" s="28"/>
      <c r="D532" s="28"/>
    </row>
    <row r="533" spans="1:4" ht="15.75" thickBot="1" x14ac:dyDescent="0.3">
      <c r="A533" s="1"/>
      <c r="B533" s="28"/>
      <c r="C533" s="28"/>
      <c r="D533" s="28"/>
    </row>
    <row r="534" spans="1:4" ht="15.75" thickBot="1" x14ac:dyDescent="0.3">
      <c r="A534" s="1"/>
      <c r="B534" s="28"/>
      <c r="C534" s="28"/>
      <c r="D534" s="28"/>
    </row>
    <row r="535" spans="1:4" ht="15.75" thickBot="1" x14ac:dyDescent="0.3">
      <c r="A535" s="1"/>
      <c r="B535" s="28"/>
      <c r="C535" s="28"/>
      <c r="D535" s="28"/>
    </row>
    <row r="536" spans="1:4" ht="15.75" thickBot="1" x14ac:dyDescent="0.3">
      <c r="A536" s="1"/>
      <c r="B536" s="28"/>
      <c r="C536" s="28"/>
      <c r="D536" s="28"/>
    </row>
    <row r="537" spans="1:4" ht="15.75" thickBot="1" x14ac:dyDescent="0.3">
      <c r="A537" s="1"/>
      <c r="B537" s="28"/>
      <c r="C537" s="28"/>
      <c r="D537" s="28"/>
    </row>
    <row r="538" spans="1:4" ht="15.75" thickBot="1" x14ac:dyDescent="0.3">
      <c r="A538" s="1"/>
      <c r="B538" s="28"/>
      <c r="C538" s="28"/>
      <c r="D538" s="28"/>
    </row>
    <row r="539" spans="1:4" ht="15.75" thickBot="1" x14ac:dyDescent="0.3">
      <c r="A539" s="1"/>
      <c r="B539" s="28"/>
      <c r="C539" s="28"/>
      <c r="D539" s="28"/>
    </row>
    <row r="540" spans="1:4" ht="15.75" thickBot="1" x14ac:dyDescent="0.3">
      <c r="A540" s="1"/>
      <c r="B540" s="28"/>
      <c r="C540" s="28"/>
      <c r="D540" s="28"/>
    </row>
    <row r="541" spans="1:4" ht="15.75" thickBot="1" x14ac:dyDescent="0.3">
      <c r="A541" s="1"/>
      <c r="B541" s="28"/>
      <c r="C541" s="28"/>
      <c r="D541" s="28"/>
    </row>
    <row r="542" spans="1:4" ht="15.75" thickBot="1" x14ac:dyDescent="0.3">
      <c r="A542" s="1"/>
      <c r="B542" s="28"/>
      <c r="C542" s="28"/>
      <c r="D542" s="28"/>
    </row>
    <row r="543" spans="1:4" ht="15.75" thickBot="1" x14ac:dyDescent="0.3">
      <c r="A543" s="1"/>
      <c r="B543" s="28"/>
      <c r="C543" s="28"/>
      <c r="D543" s="28"/>
    </row>
    <row r="544" spans="1:4" ht="15.75" thickBot="1" x14ac:dyDescent="0.3">
      <c r="A544" s="1"/>
      <c r="B544" s="28"/>
      <c r="C544" s="28"/>
      <c r="D544" s="28"/>
    </row>
    <row r="545" spans="1:4" ht="15.75" thickBot="1" x14ac:dyDescent="0.3">
      <c r="A545" s="1"/>
      <c r="B545" s="28"/>
      <c r="C545" s="28"/>
      <c r="D545" s="28"/>
    </row>
    <row r="546" spans="1:4" ht="15.75" thickBot="1" x14ac:dyDescent="0.3">
      <c r="A546" s="1"/>
      <c r="B546" s="28"/>
      <c r="C546" s="28"/>
      <c r="D546" s="28"/>
    </row>
    <row r="547" spans="1:4" ht="15.75" thickBot="1" x14ac:dyDescent="0.3">
      <c r="A547" s="1"/>
      <c r="B547" s="28"/>
      <c r="C547" s="28"/>
      <c r="D547" s="28"/>
    </row>
    <row r="548" spans="1:4" ht="15.75" thickBot="1" x14ac:dyDescent="0.3">
      <c r="A548" s="1"/>
      <c r="B548" s="28"/>
      <c r="C548" s="28"/>
      <c r="D548" s="28"/>
    </row>
    <row r="549" spans="1:4" ht="15.75" thickBot="1" x14ac:dyDescent="0.3">
      <c r="A549" s="1"/>
      <c r="B549" s="28"/>
      <c r="C549" s="28"/>
      <c r="D549" s="28"/>
    </row>
    <row r="550" spans="1:4" ht="15.75" thickBot="1" x14ac:dyDescent="0.3">
      <c r="A550" s="1"/>
      <c r="B550" s="28"/>
      <c r="C550" s="28"/>
      <c r="D550" s="28"/>
    </row>
    <row r="551" spans="1:4" ht="15.75" thickBot="1" x14ac:dyDescent="0.3">
      <c r="A551" s="1"/>
      <c r="B551" s="28"/>
      <c r="C551" s="28"/>
      <c r="D551" s="28"/>
    </row>
    <row r="552" spans="1:4" ht="15.75" thickBot="1" x14ac:dyDescent="0.3">
      <c r="A552" s="1"/>
      <c r="B552" s="28"/>
      <c r="C552" s="28"/>
      <c r="D552" s="28"/>
    </row>
    <row r="553" spans="1:4" ht="15.75" thickBot="1" x14ac:dyDescent="0.3">
      <c r="A553" s="1"/>
      <c r="B553" s="28"/>
      <c r="C553" s="28"/>
      <c r="D553" s="28"/>
    </row>
    <row r="554" spans="1:4" ht="15.75" thickBot="1" x14ac:dyDescent="0.3">
      <c r="A554" s="1"/>
      <c r="B554" s="28"/>
      <c r="C554" s="28"/>
      <c r="D554" s="28"/>
    </row>
    <row r="555" spans="1:4" ht="15.75" thickBot="1" x14ac:dyDescent="0.3">
      <c r="A555" s="1"/>
      <c r="B555" s="28"/>
      <c r="C555" s="28"/>
      <c r="D555" s="28"/>
    </row>
    <row r="556" spans="1:4" ht="15.75" thickBot="1" x14ac:dyDescent="0.3">
      <c r="A556" s="1"/>
      <c r="B556" s="28"/>
      <c r="C556" s="28"/>
      <c r="D556" s="28"/>
    </row>
    <row r="557" spans="1:4" ht="15.75" thickBot="1" x14ac:dyDescent="0.3">
      <c r="A557" s="1"/>
      <c r="B557" s="28"/>
      <c r="C557" s="28"/>
      <c r="D557" s="28"/>
    </row>
    <row r="558" spans="1:4" ht="15.75" thickBot="1" x14ac:dyDescent="0.3">
      <c r="A558" s="1"/>
      <c r="B558" s="28"/>
      <c r="C558" s="28"/>
      <c r="D558" s="28"/>
    </row>
    <row r="559" spans="1:4" ht="15.75" thickBot="1" x14ac:dyDescent="0.3">
      <c r="A559" s="1"/>
      <c r="B559" s="28"/>
      <c r="C559" s="28"/>
      <c r="D559" s="28"/>
    </row>
    <row r="560" spans="1:4" ht="15.75" thickBot="1" x14ac:dyDescent="0.3">
      <c r="A560" s="1"/>
      <c r="B560" s="28"/>
      <c r="C560" s="28"/>
      <c r="D560" s="28"/>
    </row>
    <row r="561" spans="1:4" ht="15.75" thickBot="1" x14ac:dyDescent="0.3">
      <c r="A561" s="1"/>
      <c r="B561" s="28"/>
      <c r="C561" s="28"/>
      <c r="D561" s="28"/>
    </row>
    <row r="562" spans="1:4" ht="15.75" thickBot="1" x14ac:dyDescent="0.3">
      <c r="A562" s="1"/>
      <c r="B562" s="28"/>
      <c r="C562" s="28"/>
      <c r="D562" s="28"/>
    </row>
    <row r="563" spans="1:4" ht="15.75" thickBot="1" x14ac:dyDescent="0.3">
      <c r="A563" s="1"/>
      <c r="B563" s="28"/>
      <c r="C563" s="28"/>
      <c r="D563" s="28"/>
    </row>
    <row r="564" spans="1:4" ht="15.75" thickBot="1" x14ac:dyDescent="0.3">
      <c r="A564" s="1"/>
      <c r="B564" s="28"/>
      <c r="C564" s="28"/>
      <c r="D564" s="28"/>
    </row>
    <row r="565" spans="1:4" ht="15.75" thickBot="1" x14ac:dyDescent="0.3">
      <c r="A565" s="1"/>
      <c r="B565" s="28"/>
      <c r="C565" s="28"/>
      <c r="D565" s="28"/>
    </row>
    <row r="566" spans="1:4" ht="15.75" thickBot="1" x14ac:dyDescent="0.3">
      <c r="A566" s="1"/>
      <c r="B566" s="28"/>
      <c r="C566" s="28"/>
      <c r="D566" s="28"/>
    </row>
    <row r="567" spans="1:4" ht="15.75" thickBot="1" x14ac:dyDescent="0.3">
      <c r="A567" s="1"/>
      <c r="B567" s="28"/>
      <c r="C567" s="28"/>
      <c r="D567" s="28"/>
    </row>
    <row r="568" spans="1:4" ht="15.75" thickBot="1" x14ac:dyDescent="0.3">
      <c r="A568" s="1"/>
      <c r="B568" s="28"/>
      <c r="C568" s="28"/>
      <c r="D568" s="28"/>
    </row>
    <row r="569" spans="1:4" ht="15.75" thickBot="1" x14ac:dyDescent="0.3">
      <c r="A569" s="1"/>
      <c r="B569" s="28"/>
      <c r="C569" s="28"/>
      <c r="D569" s="28"/>
    </row>
    <row r="570" spans="1:4" ht="15.75" thickBot="1" x14ac:dyDescent="0.3">
      <c r="A570" s="1"/>
      <c r="B570" s="28"/>
      <c r="C570" s="28"/>
      <c r="D570" s="28"/>
    </row>
    <row r="571" spans="1:4" ht="15.75" thickBot="1" x14ac:dyDescent="0.3">
      <c r="A571" s="1"/>
      <c r="B571" s="28"/>
      <c r="C571" s="28"/>
      <c r="D571" s="28"/>
    </row>
    <row r="572" spans="1:4" ht="15.75" thickBot="1" x14ac:dyDescent="0.3">
      <c r="A572" s="1"/>
      <c r="B572" s="28"/>
      <c r="C572" s="28"/>
      <c r="D572" s="28"/>
    </row>
    <row r="573" spans="1:4" ht="15.75" thickBot="1" x14ac:dyDescent="0.3">
      <c r="A573" s="1"/>
      <c r="B573" s="28"/>
      <c r="C573" s="28"/>
      <c r="D573" s="28"/>
    </row>
    <row r="574" spans="1:4" ht="15.75" thickBot="1" x14ac:dyDescent="0.3">
      <c r="A574" s="1"/>
      <c r="B574" s="28"/>
      <c r="C574" s="28"/>
      <c r="D574" s="28"/>
    </row>
    <row r="575" spans="1:4" ht="15.75" thickBot="1" x14ac:dyDescent="0.3">
      <c r="A575" s="1"/>
      <c r="B575" s="28"/>
      <c r="C575" s="28"/>
      <c r="D575" s="28"/>
    </row>
    <row r="576" spans="1:4" ht="15.75" thickBot="1" x14ac:dyDescent="0.3">
      <c r="A576" s="1"/>
      <c r="B576" s="28"/>
      <c r="C576" s="28"/>
      <c r="D576" s="28"/>
    </row>
    <row r="577" spans="1:4" ht="15.75" thickBot="1" x14ac:dyDescent="0.3">
      <c r="A577" s="1"/>
      <c r="B577" s="28"/>
      <c r="C577" s="28"/>
      <c r="D577" s="28"/>
    </row>
    <row r="578" spans="1:4" ht="15.75" thickBot="1" x14ac:dyDescent="0.3">
      <c r="A578" s="1"/>
      <c r="B578" s="28"/>
      <c r="C578" s="28"/>
      <c r="D578" s="28"/>
    </row>
    <row r="579" spans="1:4" ht="15.75" thickBot="1" x14ac:dyDescent="0.3">
      <c r="A579" s="1"/>
      <c r="B579" s="28"/>
      <c r="C579" s="28"/>
      <c r="D579" s="28"/>
    </row>
    <row r="580" spans="1:4" ht="15.75" thickBot="1" x14ac:dyDescent="0.3">
      <c r="A580" s="1"/>
      <c r="B580" s="28"/>
      <c r="C580" s="28"/>
      <c r="D580" s="28"/>
    </row>
    <row r="581" spans="1:4" ht="15.75" thickBot="1" x14ac:dyDescent="0.3">
      <c r="A581" s="1"/>
      <c r="B581" s="28"/>
      <c r="C581" s="28"/>
      <c r="D581" s="28"/>
    </row>
    <row r="582" spans="1:4" ht="15.75" thickBot="1" x14ac:dyDescent="0.3">
      <c r="A582" s="1"/>
      <c r="B582" s="28"/>
      <c r="C582" s="28"/>
      <c r="D582" s="28"/>
    </row>
    <row r="583" spans="1:4" ht="15.75" thickBot="1" x14ac:dyDescent="0.3">
      <c r="A583" s="1"/>
      <c r="B583" s="28"/>
      <c r="C583" s="28"/>
      <c r="D583" s="28"/>
    </row>
    <row r="584" spans="1:4" ht="15.75" thickBot="1" x14ac:dyDescent="0.3">
      <c r="A584" s="1"/>
      <c r="B584" s="28"/>
      <c r="C584" s="28"/>
      <c r="D584" s="28"/>
    </row>
    <row r="585" spans="1:4" ht="15.75" thickBot="1" x14ac:dyDescent="0.3">
      <c r="A585" s="1"/>
      <c r="B585" s="28"/>
      <c r="C585" s="28"/>
      <c r="D585" s="28"/>
    </row>
    <row r="586" spans="1:4" ht="15.75" thickBot="1" x14ac:dyDescent="0.3">
      <c r="A586" s="1"/>
      <c r="B586" s="28"/>
      <c r="C586" s="28"/>
      <c r="D586" s="28"/>
    </row>
    <row r="587" spans="1:4" ht="15.75" thickBot="1" x14ac:dyDescent="0.3">
      <c r="A587" s="1"/>
      <c r="B587" s="28"/>
      <c r="C587" s="28"/>
      <c r="D587" s="28"/>
    </row>
    <row r="588" spans="1:4" ht="15.75" thickBot="1" x14ac:dyDescent="0.3">
      <c r="A588" s="1"/>
      <c r="B588" s="28"/>
      <c r="C588" s="28"/>
      <c r="D588" s="28"/>
    </row>
    <row r="589" spans="1:4" ht="15.75" thickBot="1" x14ac:dyDescent="0.3">
      <c r="A589" s="1"/>
      <c r="B589" s="28"/>
      <c r="C589" s="28"/>
      <c r="D589" s="28"/>
    </row>
    <row r="590" spans="1:4" ht="15.75" thickBot="1" x14ac:dyDescent="0.3">
      <c r="A590" s="1"/>
      <c r="B590" s="28"/>
      <c r="C590" s="28"/>
      <c r="D590" s="28"/>
    </row>
    <row r="591" spans="1:4" ht="15.75" thickBot="1" x14ac:dyDescent="0.3">
      <c r="A591" s="1"/>
      <c r="B591" s="28"/>
      <c r="C591" s="28"/>
      <c r="D591" s="28"/>
    </row>
    <row r="592" spans="1:4" ht="15.75" thickBot="1" x14ac:dyDescent="0.3">
      <c r="A592" s="1"/>
      <c r="B592" s="28"/>
      <c r="C592" s="28"/>
      <c r="D592" s="28"/>
    </row>
    <row r="593" spans="1:4" ht="15.75" thickBot="1" x14ac:dyDescent="0.3">
      <c r="A593" s="1"/>
      <c r="B593" s="28"/>
      <c r="C593" s="28"/>
      <c r="D593" s="28"/>
    </row>
    <row r="594" spans="1:4" ht="15.75" thickBot="1" x14ac:dyDescent="0.3">
      <c r="A594" s="1"/>
      <c r="B594" s="28"/>
      <c r="C594" s="28"/>
      <c r="D594" s="28"/>
    </row>
    <row r="595" spans="1:4" ht="15.75" thickBot="1" x14ac:dyDescent="0.3">
      <c r="A595" s="1"/>
      <c r="B595" s="28"/>
      <c r="C595" s="28"/>
      <c r="D595" s="28"/>
    </row>
    <row r="596" spans="1:4" ht="15.75" thickBot="1" x14ac:dyDescent="0.3">
      <c r="A596" s="1"/>
      <c r="B596" s="28"/>
      <c r="C596" s="28"/>
      <c r="D596" s="28"/>
    </row>
    <row r="597" spans="1:4" ht="15.75" thickBot="1" x14ac:dyDescent="0.3">
      <c r="A597" s="1"/>
      <c r="B597" s="28"/>
      <c r="C597" s="28"/>
      <c r="D597" s="28"/>
    </row>
    <row r="598" spans="1:4" ht="15.75" thickBot="1" x14ac:dyDescent="0.3">
      <c r="A598" s="1"/>
      <c r="B598" s="28"/>
      <c r="C598" s="28"/>
      <c r="D598" s="28"/>
    </row>
    <row r="599" spans="1:4" ht="15.75" thickBot="1" x14ac:dyDescent="0.3">
      <c r="A599" s="1"/>
      <c r="B599" s="28"/>
      <c r="C599" s="28"/>
      <c r="D599" s="28"/>
    </row>
    <row r="600" spans="1:4" ht="15.75" thickBot="1" x14ac:dyDescent="0.3">
      <c r="A600" s="1"/>
      <c r="B600" s="28"/>
      <c r="C600" s="28"/>
      <c r="D600" s="28"/>
    </row>
    <row r="601" spans="1:4" ht="15.75" thickBot="1" x14ac:dyDescent="0.3">
      <c r="A601" s="1"/>
      <c r="B601" s="28"/>
      <c r="C601" s="28"/>
      <c r="D601" s="28"/>
    </row>
    <row r="602" spans="1:4" ht="15.75" thickBot="1" x14ac:dyDescent="0.3">
      <c r="A602" s="1"/>
      <c r="B602" s="28"/>
      <c r="C602" s="28"/>
      <c r="D602" s="28"/>
    </row>
    <row r="603" spans="1:4" ht="15.75" thickBot="1" x14ac:dyDescent="0.3">
      <c r="A603" s="1"/>
      <c r="B603" s="28"/>
      <c r="C603" s="28"/>
      <c r="D603" s="28"/>
    </row>
    <row r="604" spans="1:4" ht="15.75" thickBot="1" x14ac:dyDescent="0.3">
      <c r="A604" s="1"/>
      <c r="B604" s="28"/>
      <c r="C604" s="28"/>
      <c r="D604" s="28"/>
    </row>
    <row r="605" spans="1:4" ht="15.75" thickBot="1" x14ac:dyDescent="0.3">
      <c r="A605" s="1"/>
      <c r="B605" s="28"/>
      <c r="C605" s="28"/>
      <c r="D605" s="28"/>
    </row>
    <row r="606" spans="1:4" ht="15.75" thickBot="1" x14ac:dyDescent="0.3">
      <c r="A606" s="1"/>
      <c r="B606" s="28"/>
      <c r="C606" s="28"/>
      <c r="D606" s="28"/>
    </row>
    <row r="607" spans="1:4" ht="15.75" thickBot="1" x14ac:dyDescent="0.3">
      <c r="A607" s="1"/>
      <c r="B607" s="28"/>
      <c r="C607" s="28"/>
      <c r="D607" s="28"/>
    </row>
    <row r="608" spans="1:4" ht="15.75" thickBot="1" x14ac:dyDescent="0.3">
      <c r="A608" s="1"/>
      <c r="B608" s="28"/>
      <c r="C608" s="28"/>
      <c r="D608" s="28"/>
    </row>
    <row r="609" spans="1:4" ht="15.75" thickBot="1" x14ac:dyDescent="0.3">
      <c r="A609" s="1"/>
      <c r="B609" s="28"/>
      <c r="C609" s="28"/>
      <c r="D609" s="28"/>
    </row>
    <row r="610" spans="1:4" ht="15.75" thickBot="1" x14ac:dyDescent="0.3">
      <c r="A610" s="1"/>
      <c r="B610" s="28"/>
      <c r="C610" s="28"/>
      <c r="D610" s="28"/>
    </row>
    <row r="611" spans="1:4" ht="15.75" thickBot="1" x14ac:dyDescent="0.3">
      <c r="A611" s="1"/>
      <c r="B611" s="28"/>
      <c r="C611" s="28"/>
      <c r="D611" s="28"/>
    </row>
    <row r="612" spans="1:4" ht="15.75" thickBot="1" x14ac:dyDescent="0.3">
      <c r="A612" s="1"/>
      <c r="B612" s="28"/>
      <c r="C612" s="28"/>
      <c r="D612" s="28"/>
    </row>
    <row r="613" spans="1:4" ht="15.75" thickBot="1" x14ac:dyDescent="0.3">
      <c r="A613" s="1"/>
      <c r="B613" s="28"/>
      <c r="C613" s="28"/>
      <c r="D613" s="28"/>
    </row>
    <row r="614" spans="1:4" ht="15.75" thickBot="1" x14ac:dyDescent="0.3">
      <c r="A614" s="1"/>
      <c r="B614" s="28"/>
      <c r="C614" s="28"/>
      <c r="D614" s="28"/>
    </row>
    <row r="615" spans="1:4" ht="15.75" thickBot="1" x14ac:dyDescent="0.3">
      <c r="A615" s="1"/>
      <c r="B615" s="28"/>
      <c r="C615" s="28"/>
      <c r="D615" s="28"/>
    </row>
    <row r="616" spans="1:4" ht="15.75" thickBot="1" x14ac:dyDescent="0.3">
      <c r="A616" s="1"/>
      <c r="B616" s="28"/>
      <c r="C616" s="28"/>
      <c r="D616" s="28"/>
    </row>
    <row r="617" spans="1:4" ht="15.75" thickBot="1" x14ac:dyDescent="0.3">
      <c r="A617" s="1"/>
      <c r="B617" s="28"/>
      <c r="C617" s="28"/>
      <c r="D617" s="28"/>
    </row>
    <row r="618" spans="1:4" ht="15.75" thickBot="1" x14ac:dyDescent="0.3">
      <c r="A618" s="1"/>
      <c r="B618" s="28"/>
      <c r="C618" s="28"/>
      <c r="D618" s="28"/>
    </row>
    <row r="619" spans="1:4" ht="15.75" thickBot="1" x14ac:dyDescent="0.3">
      <c r="A619" s="1"/>
      <c r="B619" s="28"/>
      <c r="C619" s="28"/>
      <c r="D619" s="28"/>
    </row>
    <row r="620" spans="1:4" ht="15.75" thickBot="1" x14ac:dyDescent="0.3">
      <c r="A620" s="1"/>
      <c r="B620" s="28"/>
      <c r="C620" s="28"/>
      <c r="D620" s="28"/>
    </row>
    <row r="621" spans="1:4" ht="15.75" thickBot="1" x14ac:dyDescent="0.3">
      <c r="A621" s="1"/>
      <c r="B621" s="28"/>
      <c r="C621" s="28"/>
      <c r="D621" s="28"/>
    </row>
    <row r="622" spans="1:4" ht="15.75" thickBot="1" x14ac:dyDescent="0.3">
      <c r="A622" s="1"/>
      <c r="B622" s="28"/>
      <c r="C622" s="28"/>
      <c r="D622" s="28"/>
    </row>
    <row r="623" spans="1:4" ht="15.75" thickBot="1" x14ac:dyDescent="0.3">
      <c r="A623" s="1"/>
      <c r="B623" s="28"/>
      <c r="C623" s="28"/>
      <c r="D623" s="28"/>
    </row>
    <row r="624" spans="1:4" ht="15.75" thickBot="1" x14ac:dyDescent="0.3">
      <c r="A624" s="1"/>
      <c r="B624" s="28"/>
      <c r="C624" s="28"/>
      <c r="D624" s="28"/>
    </row>
    <row r="625" spans="1:4" ht="15.75" thickBot="1" x14ac:dyDescent="0.3">
      <c r="A625" s="1"/>
      <c r="B625" s="28"/>
      <c r="C625" s="28"/>
      <c r="D625" s="28"/>
    </row>
    <row r="626" spans="1:4" ht="15.75" thickBot="1" x14ac:dyDescent="0.3">
      <c r="A626" s="1"/>
      <c r="B626" s="28"/>
      <c r="C626" s="28"/>
      <c r="D626" s="28"/>
    </row>
    <row r="627" spans="1:4" ht="15.75" thickBot="1" x14ac:dyDescent="0.3">
      <c r="A627" s="1"/>
      <c r="B627" s="28"/>
      <c r="C627" s="28"/>
      <c r="D627" s="28"/>
    </row>
    <row r="628" spans="1:4" ht="15.75" thickBot="1" x14ac:dyDescent="0.3">
      <c r="A628" s="1"/>
      <c r="B628" s="28"/>
      <c r="C628" s="28"/>
      <c r="D628" s="28"/>
    </row>
    <row r="629" spans="1:4" ht="15.75" thickBot="1" x14ac:dyDescent="0.3">
      <c r="A629" s="1"/>
      <c r="B629" s="28"/>
      <c r="C629" s="28"/>
      <c r="D629" s="28"/>
    </row>
    <row r="630" spans="1:4" ht="15.75" thickBot="1" x14ac:dyDescent="0.3">
      <c r="A630" s="1"/>
      <c r="B630" s="28"/>
      <c r="C630" s="28"/>
      <c r="D630" s="28"/>
    </row>
    <row r="631" spans="1:4" ht="15.75" thickBot="1" x14ac:dyDescent="0.3">
      <c r="A631" s="1"/>
      <c r="B631" s="28"/>
      <c r="C631" s="28"/>
      <c r="D631" s="28"/>
    </row>
    <row r="632" spans="1:4" ht="15.75" thickBot="1" x14ac:dyDescent="0.3">
      <c r="A632" s="1"/>
      <c r="B632" s="28"/>
      <c r="C632" s="28"/>
      <c r="D632" s="28"/>
    </row>
    <row r="633" spans="1:4" ht="15.75" thickBot="1" x14ac:dyDescent="0.3">
      <c r="A633" s="1"/>
      <c r="B633" s="28"/>
      <c r="C633" s="28"/>
      <c r="D633" s="28"/>
    </row>
    <row r="634" spans="1:4" ht="15.75" thickBot="1" x14ac:dyDescent="0.3">
      <c r="A634" s="1"/>
      <c r="B634" s="28"/>
      <c r="C634" s="28"/>
      <c r="D634" s="28"/>
    </row>
    <row r="635" spans="1:4" ht="15.75" thickBot="1" x14ac:dyDescent="0.3">
      <c r="A635" s="1"/>
      <c r="B635" s="28"/>
      <c r="C635" s="28"/>
      <c r="D635" s="28"/>
    </row>
    <row r="636" spans="1:4" ht="15.75" thickBot="1" x14ac:dyDescent="0.3">
      <c r="A636" s="1"/>
      <c r="B636" s="28"/>
      <c r="C636" s="28"/>
      <c r="D636" s="28"/>
    </row>
    <row r="637" spans="1:4" ht="15.75" thickBot="1" x14ac:dyDescent="0.3">
      <c r="A637" s="1"/>
      <c r="B637" s="28"/>
      <c r="C637" s="28"/>
      <c r="D637" s="28"/>
    </row>
    <row r="638" spans="1:4" ht="15.75" thickBot="1" x14ac:dyDescent="0.3">
      <c r="A638" s="1"/>
      <c r="B638" s="28"/>
      <c r="C638" s="28"/>
      <c r="D638" s="28"/>
    </row>
    <row r="639" spans="1:4" ht="15.75" thickBot="1" x14ac:dyDescent="0.3">
      <c r="A639" s="1"/>
      <c r="B639" s="28"/>
      <c r="C639" s="28"/>
      <c r="D639" s="28"/>
    </row>
    <row r="640" spans="1:4" ht="15.75" thickBot="1" x14ac:dyDescent="0.3">
      <c r="A640" s="1"/>
      <c r="B640" s="28"/>
      <c r="C640" s="28"/>
      <c r="D640" s="28"/>
    </row>
    <row r="641" spans="1:4" ht="15.75" thickBot="1" x14ac:dyDescent="0.3">
      <c r="A641" s="1"/>
      <c r="B641" s="28"/>
      <c r="C641" s="28"/>
      <c r="D641" s="28"/>
    </row>
    <row r="642" spans="1:4" ht="15.75" thickBot="1" x14ac:dyDescent="0.3">
      <c r="A642" s="1"/>
      <c r="B642" s="28"/>
      <c r="C642" s="28"/>
      <c r="D642" s="28"/>
    </row>
    <row r="643" spans="1:4" ht="15.75" thickBot="1" x14ac:dyDescent="0.3">
      <c r="A643" s="1"/>
      <c r="B643" s="28"/>
      <c r="C643" s="28"/>
      <c r="D643" s="28"/>
    </row>
    <row r="644" spans="1:4" ht="15.75" thickBot="1" x14ac:dyDescent="0.3">
      <c r="A644" s="1"/>
      <c r="B644" s="28"/>
      <c r="C644" s="28"/>
      <c r="D644" s="28"/>
    </row>
    <row r="645" spans="1:4" ht="15.75" thickBot="1" x14ac:dyDescent="0.3">
      <c r="A645" s="1"/>
      <c r="B645" s="28"/>
      <c r="C645" s="28"/>
      <c r="D645" s="28"/>
    </row>
    <row r="646" spans="1:4" ht="15.75" thickBot="1" x14ac:dyDescent="0.3">
      <c r="A646" s="1"/>
      <c r="B646" s="28"/>
      <c r="C646" s="28"/>
      <c r="D646" s="28"/>
    </row>
    <row r="647" spans="1:4" ht="15.75" thickBot="1" x14ac:dyDescent="0.3">
      <c r="A647" s="1"/>
      <c r="B647" s="28"/>
      <c r="C647" s="28"/>
      <c r="D647" s="28"/>
    </row>
    <row r="648" spans="1:4" ht="15.75" thickBot="1" x14ac:dyDescent="0.3">
      <c r="A648" s="1"/>
      <c r="B648" s="28"/>
      <c r="C648" s="28"/>
      <c r="D648" s="28"/>
    </row>
    <row r="649" spans="1:4" ht="15.75" thickBot="1" x14ac:dyDescent="0.3">
      <c r="A649" s="1"/>
      <c r="B649" s="28"/>
      <c r="C649" s="28"/>
      <c r="D649" s="28"/>
    </row>
    <row r="650" spans="1:4" ht="15.75" thickBot="1" x14ac:dyDescent="0.3">
      <c r="A650" s="1"/>
      <c r="B650" s="28"/>
      <c r="C650" s="28"/>
      <c r="D650" s="28"/>
    </row>
    <row r="651" spans="1:4" ht="15.75" thickBot="1" x14ac:dyDescent="0.3">
      <c r="A651" s="1"/>
      <c r="B651" s="28"/>
      <c r="C651" s="28"/>
      <c r="D651" s="28"/>
    </row>
    <row r="652" spans="1:4" ht="15.75" thickBot="1" x14ac:dyDescent="0.3">
      <c r="A652" s="1"/>
      <c r="B652" s="28"/>
      <c r="C652" s="28"/>
      <c r="D652" s="28"/>
    </row>
    <row r="653" spans="1:4" ht="15.75" thickBot="1" x14ac:dyDescent="0.3">
      <c r="A653" s="1"/>
      <c r="B653" s="28"/>
      <c r="C653" s="28"/>
      <c r="D653" s="28"/>
    </row>
    <row r="654" spans="1:4" ht="15.75" thickBot="1" x14ac:dyDescent="0.3">
      <c r="A654" s="1"/>
      <c r="B654" s="28"/>
      <c r="C654" s="28"/>
      <c r="D654" s="28"/>
    </row>
    <row r="655" spans="1:4" ht="15.75" thickBot="1" x14ac:dyDescent="0.3">
      <c r="A655" s="1"/>
      <c r="B655" s="28"/>
      <c r="C655" s="28"/>
      <c r="D655" s="28"/>
    </row>
    <row r="656" spans="1:4" ht="15.75" thickBot="1" x14ac:dyDescent="0.3">
      <c r="A656" s="1"/>
      <c r="B656" s="28"/>
      <c r="C656" s="28"/>
      <c r="D656" s="28"/>
    </row>
    <row r="657" spans="1:4" ht="15.75" thickBot="1" x14ac:dyDescent="0.3">
      <c r="A657" s="1"/>
      <c r="B657" s="28"/>
      <c r="C657" s="28"/>
      <c r="D657" s="28"/>
    </row>
    <row r="658" spans="1:4" ht="15.75" thickBot="1" x14ac:dyDescent="0.3">
      <c r="A658" s="1"/>
      <c r="B658" s="28"/>
      <c r="C658" s="28"/>
      <c r="D658" s="28"/>
    </row>
    <row r="659" spans="1:4" ht="15.75" thickBot="1" x14ac:dyDescent="0.3">
      <c r="A659" s="1"/>
      <c r="B659" s="28"/>
      <c r="C659" s="28"/>
      <c r="D659" s="28"/>
    </row>
    <row r="660" spans="1:4" ht="15.75" thickBot="1" x14ac:dyDescent="0.3">
      <c r="A660" s="1"/>
      <c r="B660" s="28"/>
      <c r="C660" s="28"/>
      <c r="D660" s="28"/>
    </row>
    <row r="661" spans="1:4" ht="15.75" thickBot="1" x14ac:dyDescent="0.3">
      <c r="A661" s="1"/>
      <c r="B661" s="28"/>
      <c r="C661" s="28"/>
      <c r="D661" s="28"/>
    </row>
    <row r="662" spans="1:4" ht="15.75" thickBot="1" x14ac:dyDescent="0.3">
      <c r="A662" s="1"/>
      <c r="B662" s="28"/>
      <c r="C662" s="28"/>
      <c r="D662" s="28"/>
    </row>
    <row r="663" spans="1:4" ht="15.75" thickBot="1" x14ac:dyDescent="0.3">
      <c r="A663" s="1"/>
      <c r="B663" s="28"/>
      <c r="C663" s="28"/>
      <c r="D663" s="28"/>
    </row>
    <row r="664" spans="1:4" ht="15.75" thickBot="1" x14ac:dyDescent="0.3">
      <c r="A664" s="1"/>
      <c r="B664" s="28"/>
      <c r="C664" s="28"/>
      <c r="D664" s="28"/>
    </row>
    <row r="665" spans="1:4" ht="15.75" thickBot="1" x14ac:dyDescent="0.3">
      <c r="A665" s="1"/>
      <c r="B665" s="28"/>
      <c r="C665" s="28"/>
      <c r="D665" s="28"/>
    </row>
    <row r="666" spans="1:4" ht="15.75" thickBot="1" x14ac:dyDescent="0.3">
      <c r="A666" s="1"/>
      <c r="B666" s="28"/>
      <c r="C666" s="28"/>
      <c r="D666" s="28"/>
    </row>
    <row r="667" spans="1:4" ht="15.75" thickBot="1" x14ac:dyDescent="0.3">
      <c r="A667" s="1"/>
      <c r="B667" s="28"/>
      <c r="C667" s="28"/>
      <c r="D667" s="28"/>
    </row>
    <row r="668" spans="1:4" ht="15.75" thickBot="1" x14ac:dyDescent="0.3">
      <c r="A668" s="1"/>
      <c r="B668" s="28"/>
      <c r="C668" s="28"/>
      <c r="D668" s="28"/>
    </row>
    <row r="669" spans="1:4" ht="15.75" thickBot="1" x14ac:dyDescent="0.3">
      <c r="A669" s="1"/>
      <c r="B669" s="28"/>
      <c r="C669" s="28"/>
      <c r="D669" s="28"/>
    </row>
    <row r="670" spans="1:4" ht="15.75" thickBot="1" x14ac:dyDescent="0.3">
      <c r="A670" s="1"/>
      <c r="B670" s="28"/>
      <c r="C670" s="28"/>
      <c r="D670" s="28"/>
    </row>
    <row r="671" spans="1:4" ht="15.75" thickBot="1" x14ac:dyDescent="0.3">
      <c r="A671" s="1"/>
      <c r="B671" s="28"/>
      <c r="C671" s="28"/>
      <c r="D671" s="28"/>
    </row>
    <row r="672" spans="1:4" ht="15.75" thickBot="1" x14ac:dyDescent="0.3">
      <c r="A672" s="1"/>
      <c r="B672" s="28"/>
      <c r="C672" s="28"/>
      <c r="D672" s="28"/>
    </row>
    <row r="673" spans="1:4" ht="15.75" thickBot="1" x14ac:dyDescent="0.3">
      <c r="A673" s="1"/>
      <c r="B673" s="28"/>
      <c r="C673" s="28"/>
      <c r="D673" s="28"/>
    </row>
    <row r="674" spans="1:4" ht="15.75" thickBot="1" x14ac:dyDescent="0.3">
      <c r="A674" s="1"/>
      <c r="B674" s="28"/>
      <c r="C674" s="28"/>
      <c r="D674" s="28"/>
    </row>
    <row r="675" spans="1:4" ht="15.75" thickBot="1" x14ac:dyDescent="0.3">
      <c r="A675" s="1"/>
      <c r="B675" s="28"/>
      <c r="C675" s="28"/>
      <c r="D675" s="28"/>
    </row>
    <row r="676" spans="1:4" ht="15.75" thickBot="1" x14ac:dyDescent="0.3">
      <c r="A676" s="1"/>
      <c r="B676" s="28"/>
      <c r="C676" s="28"/>
      <c r="D676" s="28"/>
    </row>
    <row r="677" spans="1:4" ht="15.75" thickBot="1" x14ac:dyDescent="0.3">
      <c r="A677" s="1"/>
      <c r="B677" s="28"/>
      <c r="C677" s="28"/>
      <c r="D677" s="28"/>
    </row>
    <row r="678" spans="1:4" ht="15.75" thickBot="1" x14ac:dyDescent="0.3">
      <c r="A678" s="1"/>
      <c r="B678" s="28"/>
      <c r="C678" s="28"/>
      <c r="D678" s="28"/>
    </row>
    <row r="679" spans="1:4" ht="15.75" thickBot="1" x14ac:dyDescent="0.3">
      <c r="A679" s="1"/>
      <c r="B679" s="28"/>
      <c r="C679" s="28"/>
      <c r="D679" s="28"/>
    </row>
    <row r="680" spans="1:4" ht="15.75" thickBot="1" x14ac:dyDescent="0.3">
      <c r="A680" s="1"/>
      <c r="B680" s="28"/>
      <c r="C680" s="28"/>
      <c r="D680" s="28"/>
    </row>
    <row r="681" spans="1:4" ht="15.75" thickBot="1" x14ac:dyDescent="0.3">
      <c r="A681" s="1"/>
      <c r="B681" s="28"/>
      <c r="C681" s="28"/>
      <c r="D681" s="28"/>
    </row>
    <row r="682" spans="1:4" ht="15.75" thickBot="1" x14ac:dyDescent="0.3">
      <c r="A682" s="1"/>
      <c r="B682" s="28"/>
      <c r="C682" s="28"/>
      <c r="D682" s="28"/>
    </row>
    <row r="683" spans="1:4" ht="15.75" thickBot="1" x14ac:dyDescent="0.3">
      <c r="A683" s="1"/>
      <c r="B683" s="28"/>
      <c r="C683" s="28"/>
      <c r="D683" s="28"/>
    </row>
    <row r="684" spans="1:4" ht="15.75" thickBot="1" x14ac:dyDescent="0.3">
      <c r="A684" s="1"/>
      <c r="B684" s="28"/>
      <c r="C684" s="28"/>
      <c r="D684" s="28"/>
    </row>
    <row r="685" spans="1:4" ht="15.75" thickBot="1" x14ac:dyDescent="0.3">
      <c r="A685" s="1"/>
      <c r="B685" s="28"/>
      <c r="C685" s="28"/>
      <c r="D685" s="28"/>
    </row>
    <row r="686" spans="1:4" ht="15.75" thickBot="1" x14ac:dyDescent="0.3">
      <c r="A686" s="1"/>
      <c r="B686" s="28"/>
      <c r="C686" s="28"/>
      <c r="D686" s="28"/>
    </row>
    <row r="687" spans="1:4" ht="15.75" thickBot="1" x14ac:dyDescent="0.3">
      <c r="A687" s="1"/>
      <c r="B687" s="28"/>
      <c r="C687" s="28"/>
      <c r="D687" s="28"/>
    </row>
    <row r="688" spans="1:4" ht="15.75" thickBot="1" x14ac:dyDescent="0.3">
      <c r="A688" s="1"/>
      <c r="B688" s="28"/>
      <c r="C688" s="28"/>
      <c r="D688" s="28"/>
    </row>
    <row r="689" spans="1:4" ht="15.75" thickBot="1" x14ac:dyDescent="0.3">
      <c r="A689" s="1"/>
      <c r="B689" s="28"/>
      <c r="C689" s="28"/>
      <c r="D689" s="28"/>
    </row>
    <row r="690" spans="1:4" ht="15.75" thickBot="1" x14ac:dyDescent="0.3">
      <c r="A690" s="1"/>
      <c r="B690" s="28"/>
      <c r="C690" s="28"/>
      <c r="D690" s="28"/>
    </row>
    <row r="691" spans="1:4" ht="15.75" thickBot="1" x14ac:dyDescent="0.3">
      <c r="A691" s="1"/>
      <c r="B691" s="28"/>
      <c r="C691" s="28"/>
      <c r="D691" s="28"/>
    </row>
    <row r="692" spans="1:4" ht="15.75" thickBot="1" x14ac:dyDescent="0.3">
      <c r="A692" s="1"/>
      <c r="B692" s="28"/>
      <c r="C692" s="28"/>
      <c r="D692" s="28"/>
    </row>
    <row r="693" spans="1:4" ht="15.75" thickBot="1" x14ac:dyDescent="0.3">
      <c r="A693" s="1"/>
      <c r="B693" s="28"/>
      <c r="C693" s="28"/>
      <c r="D693" s="28"/>
    </row>
    <row r="694" spans="1:4" ht="15.75" thickBot="1" x14ac:dyDescent="0.3">
      <c r="A694" s="1"/>
      <c r="B694" s="28"/>
      <c r="C694" s="28"/>
      <c r="D694" s="28"/>
    </row>
    <row r="695" spans="1:4" ht="15.75" thickBot="1" x14ac:dyDescent="0.3">
      <c r="A695" s="1"/>
      <c r="B695" s="28"/>
      <c r="C695" s="28"/>
      <c r="D695" s="28"/>
    </row>
    <row r="696" spans="1:4" ht="15.75" thickBot="1" x14ac:dyDescent="0.3">
      <c r="A696" s="1"/>
      <c r="B696" s="28"/>
      <c r="C696" s="28"/>
      <c r="D696" s="28"/>
    </row>
    <row r="697" spans="1:4" ht="15.75" thickBot="1" x14ac:dyDescent="0.3">
      <c r="A697" s="1"/>
      <c r="B697" s="28"/>
      <c r="C697" s="28"/>
      <c r="D697" s="28"/>
    </row>
    <row r="698" spans="1:4" ht="15.75" thickBot="1" x14ac:dyDescent="0.3">
      <c r="A698" s="1"/>
      <c r="B698" s="28"/>
      <c r="C698" s="28"/>
      <c r="D698" s="28"/>
    </row>
    <row r="699" spans="1:4" ht="15.75" thickBot="1" x14ac:dyDescent="0.3">
      <c r="A699" s="1"/>
      <c r="B699" s="28"/>
      <c r="C699" s="28"/>
      <c r="D699" s="28"/>
    </row>
    <row r="700" spans="1:4" ht="15.75" thickBot="1" x14ac:dyDescent="0.3">
      <c r="A700" s="1"/>
      <c r="B700" s="28"/>
      <c r="C700" s="28"/>
      <c r="D700" s="28"/>
    </row>
    <row r="701" spans="1:4" ht="15.75" thickBot="1" x14ac:dyDescent="0.3">
      <c r="A701" s="1"/>
      <c r="B701" s="28"/>
      <c r="C701" s="28"/>
      <c r="D701" s="28"/>
    </row>
    <row r="702" spans="1:4" ht="15.75" thickBot="1" x14ac:dyDescent="0.3">
      <c r="A702" s="1"/>
      <c r="B702" s="28"/>
      <c r="C702" s="28"/>
      <c r="D702" s="28"/>
    </row>
    <row r="703" spans="1:4" ht="15.75" thickBot="1" x14ac:dyDescent="0.3">
      <c r="A703" s="1"/>
      <c r="B703" s="28"/>
      <c r="C703" s="28"/>
      <c r="D703" s="28"/>
    </row>
    <row r="704" spans="1:4" ht="15.75" thickBot="1" x14ac:dyDescent="0.3">
      <c r="A704" s="1"/>
      <c r="B704" s="28"/>
      <c r="C704" s="28"/>
      <c r="D704" s="28"/>
    </row>
    <row r="705" spans="1:4" ht="15.75" thickBot="1" x14ac:dyDescent="0.3">
      <c r="A705" s="1"/>
      <c r="B705" s="28"/>
      <c r="C705" s="28"/>
      <c r="D705" s="28"/>
    </row>
    <row r="706" spans="1:4" ht="15.75" thickBot="1" x14ac:dyDescent="0.3">
      <c r="A706" s="1"/>
      <c r="B706" s="28"/>
      <c r="C706" s="28"/>
      <c r="D706" s="28"/>
    </row>
    <row r="707" spans="1:4" ht="15.75" thickBot="1" x14ac:dyDescent="0.3">
      <c r="A707" s="1"/>
      <c r="B707" s="28"/>
      <c r="C707" s="28"/>
      <c r="D707" s="28"/>
    </row>
    <row r="708" spans="1:4" ht="15.75" thickBot="1" x14ac:dyDescent="0.3">
      <c r="A708" s="1"/>
      <c r="B708" s="28"/>
      <c r="C708" s="28"/>
      <c r="D708" s="28"/>
    </row>
    <row r="709" spans="1:4" ht="15.75" thickBot="1" x14ac:dyDescent="0.3">
      <c r="A709" s="1"/>
      <c r="B709" s="28"/>
      <c r="C709" s="28"/>
      <c r="D709" s="28"/>
    </row>
    <row r="710" spans="1:4" ht="15.75" thickBot="1" x14ac:dyDescent="0.3">
      <c r="A710" s="1"/>
      <c r="B710" s="28"/>
      <c r="C710" s="28"/>
      <c r="D710" s="28"/>
    </row>
    <row r="711" spans="1:4" ht="15.75" thickBot="1" x14ac:dyDescent="0.3">
      <c r="A711" s="1"/>
      <c r="B711" s="28"/>
      <c r="C711" s="28"/>
      <c r="D711" s="28"/>
    </row>
    <row r="712" spans="1:4" ht="15.75" thickBot="1" x14ac:dyDescent="0.3">
      <c r="A712" s="1"/>
      <c r="B712" s="28"/>
      <c r="C712" s="28"/>
      <c r="D712" s="28"/>
    </row>
    <row r="713" spans="1:4" ht="15.75" thickBot="1" x14ac:dyDescent="0.3">
      <c r="A713" s="1"/>
      <c r="B713" s="28"/>
      <c r="C713" s="28"/>
      <c r="D713" s="28"/>
    </row>
    <row r="714" spans="1:4" ht="15.75" thickBot="1" x14ac:dyDescent="0.3">
      <c r="A714" s="1"/>
      <c r="B714" s="28"/>
      <c r="C714" s="28"/>
      <c r="D714" s="28"/>
    </row>
    <row r="715" spans="1:4" ht="15.75" thickBot="1" x14ac:dyDescent="0.3">
      <c r="A715" s="1"/>
      <c r="B715" s="28"/>
      <c r="C715" s="28"/>
      <c r="D715" s="28"/>
    </row>
    <row r="716" spans="1:4" ht="15.75" thickBot="1" x14ac:dyDescent="0.3">
      <c r="A716" s="1"/>
      <c r="B716" s="28"/>
      <c r="C716" s="28"/>
      <c r="D716" s="28"/>
    </row>
    <row r="717" spans="1:4" ht="15.75" thickBot="1" x14ac:dyDescent="0.3">
      <c r="A717" s="1"/>
      <c r="B717" s="28"/>
      <c r="C717" s="28"/>
      <c r="D717" s="28"/>
    </row>
    <row r="718" spans="1:4" ht="15.75" thickBot="1" x14ac:dyDescent="0.3">
      <c r="A718" s="1"/>
      <c r="B718" s="28"/>
      <c r="C718" s="28"/>
      <c r="D718" s="28"/>
    </row>
    <row r="719" spans="1:4" ht="15.75" thickBot="1" x14ac:dyDescent="0.3">
      <c r="A719" s="1"/>
      <c r="B719" s="28"/>
      <c r="C719" s="28"/>
      <c r="D719" s="28"/>
    </row>
    <row r="720" spans="1:4" ht="15.75" thickBot="1" x14ac:dyDescent="0.3">
      <c r="A720" s="1"/>
      <c r="B720" s="28"/>
      <c r="C720" s="28"/>
      <c r="D720" s="28"/>
    </row>
    <row r="721" spans="1:4" ht="15.75" thickBot="1" x14ac:dyDescent="0.3">
      <c r="A721" s="1"/>
      <c r="B721" s="28"/>
      <c r="C721" s="28"/>
      <c r="D721" s="28"/>
    </row>
    <row r="722" spans="1:4" ht="15.75" thickBot="1" x14ac:dyDescent="0.3">
      <c r="A722" s="1"/>
      <c r="B722" s="28"/>
      <c r="C722" s="28"/>
      <c r="D722" s="28"/>
    </row>
    <row r="723" spans="1:4" ht="15.75" thickBot="1" x14ac:dyDescent="0.3">
      <c r="A723" s="1"/>
      <c r="B723" s="28"/>
      <c r="C723" s="28"/>
      <c r="D723" s="28"/>
    </row>
    <row r="724" spans="1:4" ht="15.75" thickBot="1" x14ac:dyDescent="0.3">
      <c r="A724" s="1"/>
      <c r="B724" s="28"/>
      <c r="C724" s="28"/>
      <c r="D724" s="28"/>
    </row>
    <row r="725" spans="1:4" ht="15.75" thickBot="1" x14ac:dyDescent="0.3">
      <c r="A725" s="1"/>
      <c r="B725" s="28"/>
      <c r="C725" s="28"/>
      <c r="D725" s="28"/>
    </row>
    <row r="726" spans="1:4" ht="15.75" thickBot="1" x14ac:dyDescent="0.3">
      <c r="A726" s="1"/>
      <c r="B726" s="28"/>
      <c r="C726" s="28"/>
      <c r="D726" s="28"/>
    </row>
    <row r="727" spans="1:4" ht="15.75" thickBot="1" x14ac:dyDescent="0.3">
      <c r="A727" s="1"/>
      <c r="B727" s="28"/>
      <c r="C727" s="28"/>
      <c r="D727" s="28"/>
    </row>
    <row r="728" spans="1:4" ht="15.75" thickBot="1" x14ac:dyDescent="0.3">
      <c r="A728" s="1"/>
      <c r="B728" s="28"/>
      <c r="C728" s="28"/>
      <c r="D728" s="28"/>
    </row>
    <row r="729" spans="1:4" ht="15.75" thickBot="1" x14ac:dyDescent="0.3">
      <c r="A729" s="1"/>
      <c r="B729" s="28"/>
      <c r="C729" s="28"/>
      <c r="D729" s="28"/>
    </row>
    <row r="730" spans="1:4" ht="15.75" thickBot="1" x14ac:dyDescent="0.3">
      <c r="A730" s="1"/>
      <c r="B730" s="28"/>
      <c r="C730" s="28"/>
      <c r="D730" s="28"/>
    </row>
    <row r="731" spans="1:4" ht="15.75" thickBot="1" x14ac:dyDescent="0.3">
      <c r="A731" s="1"/>
      <c r="B731" s="28"/>
      <c r="C731" s="28"/>
      <c r="D731" s="28"/>
    </row>
    <row r="732" spans="1:4" ht="15.75" thickBot="1" x14ac:dyDescent="0.3">
      <c r="A732" s="1"/>
      <c r="B732" s="28"/>
      <c r="C732" s="28"/>
      <c r="D732" s="28"/>
    </row>
    <row r="733" spans="1:4" ht="15.75" thickBot="1" x14ac:dyDescent="0.3">
      <c r="A733" s="1"/>
      <c r="B733" s="28"/>
      <c r="C733" s="28"/>
      <c r="D733" s="28"/>
    </row>
    <row r="734" spans="1:4" ht="15.75" thickBot="1" x14ac:dyDescent="0.3">
      <c r="A734" s="1"/>
      <c r="B734" s="28"/>
      <c r="C734" s="28"/>
      <c r="D734" s="28"/>
    </row>
    <row r="735" spans="1:4" ht="15.75" thickBot="1" x14ac:dyDescent="0.3">
      <c r="A735" s="1"/>
      <c r="B735" s="28"/>
      <c r="C735" s="28"/>
      <c r="D735" s="28"/>
    </row>
    <row r="736" spans="1:4" ht="15.75" thickBot="1" x14ac:dyDescent="0.3">
      <c r="A736" s="1"/>
      <c r="B736" s="28"/>
      <c r="C736" s="28"/>
      <c r="D736" s="28"/>
    </row>
    <row r="737" spans="1:4" ht="15.75" thickBot="1" x14ac:dyDescent="0.3">
      <c r="A737" s="1"/>
      <c r="B737" s="28"/>
      <c r="C737" s="28"/>
      <c r="D737" s="28"/>
    </row>
    <row r="738" spans="1:4" ht="15.75" thickBot="1" x14ac:dyDescent="0.3">
      <c r="A738" s="1"/>
      <c r="B738" s="28"/>
      <c r="C738" s="28"/>
      <c r="D738" s="28"/>
    </row>
    <row r="739" spans="1:4" ht="15.75" thickBot="1" x14ac:dyDescent="0.3">
      <c r="A739" s="1"/>
      <c r="B739" s="28"/>
      <c r="C739" s="28"/>
      <c r="D739" s="28"/>
    </row>
    <row r="740" spans="1:4" ht="15.75" thickBot="1" x14ac:dyDescent="0.3">
      <c r="A740" s="1"/>
      <c r="B740" s="28"/>
      <c r="C740" s="28"/>
      <c r="D740" s="28"/>
    </row>
    <row r="741" spans="1:4" ht="15.75" thickBot="1" x14ac:dyDescent="0.3">
      <c r="A741" s="1"/>
      <c r="B741" s="28"/>
      <c r="C741" s="28"/>
      <c r="D741" s="28"/>
    </row>
    <row r="742" spans="1:4" ht="15.75" thickBot="1" x14ac:dyDescent="0.3">
      <c r="A742" s="1"/>
      <c r="B742" s="28"/>
      <c r="C742" s="28"/>
      <c r="D742" s="28"/>
    </row>
    <row r="743" spans="1:4" ht="15.75" thickBot="1" x14ac:dyDescent="0.3">
      <c r="A743" s="1"/>
      <c r="B743" s="28"/>
      <c r="C743" s="28"/>
      <c r="D743" s="28"/>
    </row>
    <row r="744" spans="1:4" ht="15.75" thickBot="1" x14ac:dyDescent="0.3">
      <c r="A744" s="1"/>
      <c r="B744" s="28"/>
      <c r="C744" s="28"/>
      <c r="D744" s="28"/>
    </row>
    <row r="745" spans="1:4" ht="15.75" thickBot="1" x14ac:dyDescent="0.3">
      <c r="A745" s="1"/>
      <c r="B745" s="28"/>
      <c r="C745" s="28"/>
      <c r="D745" s="28"/>
    </row>
    <row r="746" spans="1:4" ht="15.75" thickBot="1" x14ac:dyDescent="0.3">
      <c r="A746" s="1"/>
      <c r="B746" s="28"/>
      <c r="C746" s="28"/>
      <c r="D746" s="28"/>
    </row>
    <row r="747" spans="1:4" ht="15.75" thickBot="1" x14ac:dyDescent="0.3">
      <c r="A747" s="1"/>
      <c r="B747" s="28"/>
      <c r="C747" s="28"/>
      <c r="D747" s="28"/>
    </row>
    <row r="748" spans="1:4" ht="15.75" thickBot="1" x14ac:dyDescent="0.3">
      <c r="A748" s="1"/>
      <c r="B748" s="28"/>
      <c r="C748" s="28"/>
      <c r="D748" s="28"/>
    </row>
    <row r="749" spans="1:4" ht="15.75" thickBot="1" x14ac:dyDescent="0.3">
      <c r="A749" s="1"/>
      <c r="B749" s="28"/>
      <c r="C749" s="28"/>
      <c r="D749" s="28"/>
    </row>
    <row r="750" spans="1:4" ht="15.75" thickBot="1" x14ac:dyDescent="0.3">
      <c r="A750" s="1"/>
      <c r="B750" s="28"/>
      <c r="C750" s="28"/>
      <c r="D750" s="28"/>
    </row>
    <row r="751" spans="1:4" ht="15.75" thickBot="1" x14ac:dyDescent="0.3">
      <c r="A751" s="1"/>
      <c r="B751" s="28"/>
      <c r="C751" s="28"/>
      <c r="D751" s="28"/>
    </row>
    <row r="752" spans="1:4" ht="15.75" thickBot="1" x14ac:dyDescent="0.3">
      <c r="A752" s="1"/>
      <c r="B752" s="28"/>
      <c r="C752" s="28"/>
      <c r="D752" s="28"/>
    </row>
    <row r="753" spans="1:4" ht="15.75" thickBot="1" x14ac:dyDescent="0.3">
      <c r="A753" s="1"/>
      <c r="B753" s="28"/>
      <c r="C753" s="28"/>
      <c r="D753" s="28"/>
    </row>
    <row r="754" spans="1:4" ht="15.75" thickBot="1" x14ac:dyDescent="0.3">
      <c r="A754" s="1"/>
      <c r="B754" s="28"/>
      <c r="C754" s="28"/>
      <c r="D754" s="28"/>
    </row>
    <row r="755" spans="1:4" ht="15.75" thickBot="1" x14ac:dyDescent="0.3">
      <c r="A755" s="1"/>
      <c r="B755" s="28"/>
      <c r="C755" s="28"/>
      <c r="D755" s="28"/>
    </row>
    <row r="756" spans="1:4" ht="15.75" thickBot="1" x14ac:dyDescent="0.3">
      <c r="A756" s="1"/>
      <c r="B756" s="28"/>
      <c r="C756" s="28"/>
      <c r="D756" s="28"/>
    </row>
    <row r="757" spans="1:4" ht="15.75" thickBot="1" x14ac:dyDescent="0.3">
      <c r="A757" s="1"/>
      <c r="B757" s="28"/>
      <c r="C757" s="28"/>
      <c r="D757" s="28"/>
    </row>
    <row r="758" spans="1:4" ht="15.75" thickBot="1" x14ac:dyDescent="0.3">
      <c r="A758" s="1"/>
      <c r="B758" s="28"/>
      <c r="C758" s="28"/>
      <c r="D758" s="28"/>
    </row>
    <row r="759" spans="1:4" ht="15.75" thickBot="1" x14ac:dyDescent="0.3">
      <c r="A759" s="1"/>
      <c r="B759" s="28"/>
      <c r="C759" s="28"/>
      <c r="D759" s="28"/>
    </row>
    <row r="760" spans="1:4" ht="15.75" thickBot="1" x14ac:dyDescent="0.3">
      <c r="A760" s="1"/>
      <c r="B760" s="28"/>
      <c r="C760" s="28"/>
      <c r="D760" s="28"/>
    </row>
    <row r="761" spans="1:4" ht="15.75" thickBot="1" x14ac:dyDescent="0.3">
      <c r="A761" s="1"/>
      <c r="B761" s="28"/>
      <c r="C761" s="28"/>
      <c r="D761" s="28"/>
    </row>
    <row r="762" spans="1:4" ht="15.75" thickBot="1" x14ac:dyDescent="0.3">
      <c r="A762" s="1"/>
      <c r="B762" s="28"/>
      <c r="C762" s="28"/>
      <c r="D762" s="28"/>
    </row>
    <row r="763" spans="1:4" ht="15.75" thickBot="1" x14ac:dyDescent="0.3">
      <c r="A763" s="1"/>
      <c r="B763" s="28"/>
      <c r="C763" s="28"/>
      <c r="D763" s="28"/>
    </row>
    <row r="764" spans="1:4" ht="15.75" thickBot="1" x14ac:dyDescent="0.3">
      <c r="A764" s="1"/>
      <c r="B764" s="28"/>
      <c r="C764" s="28"/>
      <c r="D764" s="28"/>
    </row>
    <row r="765" spans="1:4" ht="15.75" thickBot="1" x14ac:dyDescent="0.3">
      <c r="A765" s="1"/>
      <c r="B765" s="28"/>
      <c r="C765" s="28"/>
      <c r="D765" s="28"/>
    </row>
    <row r="766" spans="1:4" ht="15.75" thickBot="1" x14ac:dyDescent="0.3">
      <c r="A766" s="1"/>
      <c r="B766" s="28"/>
      <c r="C766" s="28"/>
      <c r="D766" s="28"/>
    </row>
    <row r="767" spans="1:4" ht="15.75" thickBot="1" x14ac:dyDescent="0.3">
      <c r="A767" s="1"/>
      <c r="B767" s="28"/>
      <c r="C767" s="28"/>
      <c r="D767" s="28"/>
    </row>
    <row r="768" spans="1:4" ht="15.75" thickBot="1" x14ac:dyDescent="0.3">
      <c r="A768" s="1"/>
      <c r="B768" s="28"/>
      <c r="C768" s="28"/>
      <c r="D768" s="28"/>
    </row>
    <row r="769" spans="1:4" ht="15.75" thickBot="1" x14ac:dyDescent="0.3">
      <c r="A769" s="1"/>
      <c r="B769" s="28"/>
      <c r="C769" s="28"/>
      <c r="D769" s="28"/>
    </row>
    <row r="770" spans="1:4" ht="15.75" thickBot="1" x14ac:dyDescent="0.3">
      <c r="A770" s="1"/>
      <c r="B770" s="28"/>
      <c r="C770" s="28"/>
      <c r="D770" s="28"/>
    </row>
    <row r="771" spans="1:4" ht="15.75" thickBot="1" x14ac:dyDescent="0.3">
      <c r="A771" s="1"/>
      <c r="B771" s="28"/>
      <c r="C771" s="28"/>
      <c r="D771" s="28"/>
    </row>
    <row r="772" spans="1:4" ht="15.75" thickBot="1" x14ac:dyDescent="0.3">
      <c r="A772" s="1"/>
      <c r="B772" s="28"/>
      <c r="C772" s="28"/>
      <c r="D772" s="28"/>
    </row>
    <row r="773" spans="1:4" ht="15.75" thickBot="1" x14ac:dyDescent="0.3">
      <c r="A773" s="1"/>
      <c r="B773" s="28"/>
      <c r="C773" s="28"/>
      <c r="D773" s="28"/>
    </row>
    <row r="774" spans="1:4" ht="15.75" thickBot="1" x14ac:dyDescent="0.3">
      <c r="A774" s="1"/>
      <c r="B774" s="28"/>
      <c r="C774" s="28"/>
      <c r="D774" s="28"/>
    </row>
    <row r="775" spans="1:4" ht="15.75" thickBot="1" x14ac:dyDescent="0.3">
      <c r="A775" s="1"/>
      <c r="B775" s="28"/>
      <c r="C775" s="28"/>
      <c r="D775" s="28"/>
    </row>
    <row r="776" spans="1:4" ht="15.75" thickBot="1" x14ac:dyDescent="0.3">
      <c r="A776" s="1"/>
      <c r="B776" s="28"/>
      <c r="C776" s="28"/>
      <c r="D776" s="28"/>
    </row>
    <row r="777" spans="1:4" ht="15.75" thickBot="1" x14ac:dyDescent="0.3">
      <c r="A777" s="1"/>
      <c r="B777" s="28"/>
      <c r="C777" s="28"/>
      <c r="D777" s="28"/>
    </row>
    <row r="778" spans="1:4" ht="15.75" thickBot="1" x14ac:dyDescent="0.3">
      <c r="A778" s="1"/>
      <c r="B778" s="28"/>
      <c r="C778" s="28"/>
      <c r="D778" s="28"/>
    </row>
    <row r="779" spans="1:4" ht="15.75" thickBot="1" x14ac:dyDescent="0.3">
      <c r="A779" s="1"/>
      <c r="B779" s="28"/>
      <c r="C779" s="28"/>
      <c r="D779" s="28"/>
    </row>
    <row r="780" spans="1:4" ht="15.75" thickBot="1" x14ac:dyDescent="0.3">
      <c r="A780" s="1"/>
      <c r="B780" s="28"/>
      <c r="C780" s="28"/>
      <c r="D780" s="28"/>
    </row>
    <row r="781" spans="1:4" ht="15.75" thickBot="1" x14ac:dyDescent="0.3">
      <c r="A781" s="1"/>
      <c r="B781" s="28"/>
      <c r="C781" s="28"/>
      <c r="D781" s="28"/>
    </row>
    <row r="782" spans="1:4" ht="15.75" thickBot="1" x14ac:dyDescent="0.3">
      <c r="A782" s="1"/>
      <c r="B782" s="28"/>
      <c r="C782" s="28"/>
      <c r="D782" s="28"/>
    </row>
    <row r="783" spans="1:4" ht="15.75" thickBot="1" x14ac:dyDescent="0.3">
      <c r="A783" s="1"/>
      <c r="B783" s="28"/>
      <c r="C783" s="28"/>
      <c r="D783" s="28"/>
    </row>
    <row r="784" spans="1:4" ht="15.75" thickBot="1" x14ac:dyDescent="0.3">
      <c r="A784" s="1"/>
      <c r="B784" s="28"/>
      <c r="C784" s="28"/>
      <c r="D784" s="28"/>
    </row>
    <row r="785" spans="1:4" ht="15.75" thickBot="1" x14ac:dyDescent="0.3">
      <c r="A785" s="1"/>
      <c r="B785" s="28"/>
      <c r="C785" s="28"/>
      <c r="D785" s="28"/>
    </row>
    <row r="786" spans="1:4" ht="15.75" thickBot="1" x14ac:dyDescent="0.3">
      <c r="A786" s="1"/>
      <c r="B786" s="28"/>
      <c r="C786" s="28"/>
      <c r="D786" s="28"/>
    </row>
    <row r="787" spans="1:4" ht="15.75" thickBot="1" x14ac:dyDescent="0.3">
      <c r="A787" s="1"/>
      <c r="B787" s="28"/>
      <c r="C787" s="28"/>
      <c r="D787" s="28"/>
    </row>
    <row r="788" spans="1:4" ht="15.75" thickBot="1" x14ac:dyDescent="0.3">
      <c r="A788" s="1"/>
      <c r="B788" s="28"/>
      <c r="C788" s="28"/>
      <c r="D788" s="28"/>
    </row>
    <row r="789" spans="1:4" ht="15.75" thickBot="1" x14ac:dyDescent="0.3">
      <c r="A789" s="1"/>
      <c r="B789" s="28"/>
      <c r="C789" s="28"/>
      <c r="D789" s="28"/>
    </row>
    <row r="790" spans="1:4" ht="15.75" thickBot="1" x14ac:dyDescent="0.3">
      <c r="A790" s="1"/>
      <c r="B790" s="28"/>
      <c r="C790" s="28"/>
      <c r="D790" s="28"/>
    </row>
    <row r="791" spans="1:4" ht="15.75" thickBot="1" x14ac:dyDescent="0.3">
      <c r="A791" s="1"/>
      <c r="B791" s="28"/>
      <c r="C791" s="28"/>
      <c r="D791" s="28"/>
    </row>
    <row r="792" spans="1:4" ht="15.75" thickBot="1" x14ac:dyDescent="0.3">
      <c r="A792" s="1"/>
      <c r="B792" s="28"/>
      <c r="C792" s="28"/>
      <c r="D792" s="28"/>
    </row>
    <row r="793" spans="1:4" ht="15.75" thickBot="1" x14ac:dyDescent="0.3">
      <c r="A793" s="1"/>
      <c r="B793" s="28"/>
      <c r="C793" s="28"/>
      <c r="D793" s="28"/>
    </row>
    <row r="794" spans="1:4" ht="15.75" thickBot="1" x14ac:dyDescent="0.3">
      <c r="A794" s="1"/>
      <c r="B794" s="28"/>
      <c r="C794" s="28"/>
      <c r="D794" s="28"/>
    </row>
    <row r="795" spans="1:4" ht="15.75" thickBot="1" x14ac:dyDescent="0.3">
      <c r="A795" s="1"/>
      <c r="B795" s="28"/>
      <c r="C795" s="28"/>
      <c r="D795" s="28"/>
    </row>
    <row r="796" spans="1:4" ht="15.75" thickBot="1" x14ac:dyDescent="0.3">
      <c r="A796" s="1"/>
      <c r="B796" s="28"/>
      <c r="C796" s="28"/>
      <c r="D796" s="28"/>
    </row>
    <row r="797" spans="1:4" ht="15.75" thickBot="1" x14ac:dyDescent="0.3">
      <c r="A797" s="1"/>
      <c r="B797" s="28"/>
      <c r="C797" s="28"/>
      <c r="D797" s="28"/>
    </row>
    <row r="798" spans="1:4" ht="15.75" thickBot="1" x14ac:dyDescent="0.3">
      <c r="A798" s="1"/>
      <c r="B798" s="28"/>
      <c r="C798" s="28"/>
      <c r="D798" s="28"/>
    </row>
    <row r="799" spans="1:4" ht="15.75" thickBot="1" x14ac:dyDescent="0.3">
      <c r="A799" s="1"/>
      <c r="B799" s="28"/>
      <c r="C799" s="28"/>
      <c r="D799" s="28"/>
    </row>
    <row r="800" spans="1:4" ht="15.75" thickBot="1" x14ac:dyDescent="0.3">
      <c r="A800" s="1"/>
      <c r="B800" s="28"/>
      <c r="C800" s="28"/>
      <c r="D800" s="28"/>
    </row>
    <row r="801" spans="1:4" ht="15.75" thickBot="1" x14ac:dyDescent="0.3">
      <c r="A801" s="1"/>
      <c r="B801" s="28"/>
      <c r="C801" s="28"/>
      <c r="D801" s="28"/>
    </row>
    <row r="802" spans="1:4" ht="15.75" thickBot="1" x14ac:dyDescent="0.3">
      <c r="A802" s="1"/>
      <c r="B802" s="28"/>
      <c r="C802" s="28"/>
      <c r="D802" s="28"/>
    </row>
    <row r="803" spans="1:4" ht="15.75" thickBot="1" x14ac:dyDescent="0.3">
      <c r="A803" s="1"/>
      <c r="B803" s="28"/>
      <c r="C803" s="28"/>
      <c r="D803" s="28"/>
    </row>
    <row r="804" spans="1:4" ht="15.75" thickBot="1" x14ac:dyDescent="0.3">
      <c r="A804" s="1"/>
      <c r="B804" s="28"/>
      <c r="C804" s="28"/>
      <c r="D804" s="28"/>
    </row>
    <row r="805" spans="1:4" ht="15.75" thickBot="1" x14ac:dyDescent="0.3">
      <c r="A805" s="1"/>
      <c r="B805" s="28"/>
      <c r="C805" s="28"/>
      <c r="D805" s="28"/>
    </row>
    <row r="806" spans="1:4" ht="15.75" thickBot="1" x14ac:dyDescent="0.3">
      <c r="A806" s="1"/>
      <c r="B806" s="28"/>
      <c r="C806" s="28"/>
      <c r="D806" s="28"/>
    </row>
    <row r="807" spans="1:4" ht="15.75" thickBot="1" x14ac:dyDescent="0.3">
      <c r="A807" s="1"/>
      <c r="B807" s="28"/>
      <c r="C807" s="28"/>
      <c r="D807" s="28"/>
    </row>
    <row r="808" spans="1:4" ht="15.75" thickBot="1" x14ac:dyDescent="0.3">
      <c r="A808" s="1"/>
      <c r="B808" s="28"/>
      <c r="C808" s="28"/>
      <c r="D808" s="28"/>
    </row>
    <row r="809" spans="1:4" ht="15.75" thickBot="1" x14ac:dyDescent="0.3">
      <c r="A809" s="1"/>
      <c r="B809" s="28"/>
      <c r="C809" s="28"/>
      <c r="D809" s="28"/>
    </row>
    <row r="810" spans="1:4" ht="15.75" thickBot="1" x14ac:dyDescent="0.3">
      <c r="A810" s="1"/>
      <c r="B810" s="28"/>
      <c r="C810" s="28"/>
      <c r="D810" s="28"/>
    </row>
    <row r="811" spans="1:4" ht="15.75" thickBot="1" x14ac:dyDescent="0.3">
      <c r="A811" s="1"/>
      <c r="B811" s="28"/>
      <c r="C811" s="28"/>
      <c r="D811" s="28"/>
    </row>
    <row r="812" spans="1:4" ht="15.75" thickBot="1" x14ac:dyDescent="0.3">
      <c r="A812" s="1"/>
      <c r="B812" s="28"/>
      <c r="C812" s="28"/>
      <c r="D812" s="28"/>
    </row>
    <row r="813" spans="1:4" ht="15.75" thickBot="1" x14ac:dyDescent="0.3">
      <c r="A813" s="1"/>
      <c r="B813" s="28"/>
      <c r="C813" s="28"/>
      <c r="D813" s="28"/>
    </row>
    <row r="814" spans="1:4" ht="15.75" thickBot="1" x14ac:dyDescent="0.3">
      <c r="A814" s="1"/>
      <c r="B814" s="28"/>
      <c r="C814" s="28"/>
      <c r="D814" s="28"/>
    </row>
    <row r="815" spans="1:4" ht="15.75" thickBot="1" x14ac:dyDescent="0.3">
      <c r="A815" s="1"/>
      <c r="B815" s="28"/>
      <c r="C815" s="28"/>
      <c r="D815" s="28"/>
    </row>
    <row r="816" spans="1:4" ht="15.75" thickBot="1" x14ac:dyDescent="0.3">
      <c r="A816" s="1"/>
      <c r="B816" s="28"/>
      <c r="C816" s="28"/>
      <c r="D816" s="28"/>
    </row>
    <row r="817" spans="1:4" ht="15.75" thickBot="1" x14ac:dyDescent="0.3">
      <c r="A817" s="1"/>
      <c r="B817" s="28"/>
      <c r="C817" s="28"/>
      <c r="D817" s="28"/>
    </row>
    <row r="818" spans="1:4" ht="15.75" thickBot="1" x14ac:dyDescent="0.3">
      <c r="A818" s="1"/>
      <c r="B818" s="28"/>
      <c r="C818" s="28"/>
      <c r="D818" s="28"/>
    </row>
    <row r="819" spans="1:4" ht="15.75" thickBot="1" x14ac:dyDescent="0.3">
      <c r="A819" s="1"/>
      <c r="B819" s="28"/>
      <c r="C819" s="28"/>
      <c r="D819" s="28"/>
    </row>
    <row r="820" spans="1:4" ht="15.75" thickBot="1" x14ac:dyDescent="0.3">
      <c r="A820" s="1"/>
      <c r="B820" s="28"/>
      <c r="C820" s="28"/>
      <c r="D820" s="28"/>
    </row>
    <row r="821" spans="1:4" ht="15.75" thickBot="1" x14ac:dyDescent="0.3">
      <c r="A821" s="1"/>
      <c r="B821" s="28"/>
      <c r="C821" s="28"/>
      <c r="D821" s="28"/>
    </row>
    <row r="822" spans="1:4" ht="15.75" thickBot="1" x14ac:dyDescent="0.3">
      <c r="A822" s="1"/>
      <c r="B822" s="28"/>
      <c r="C822" s="28"/>
      <c r="D822" s="28"/>
    </row>
    <row r="823" spans="1:4" ht="15.75" thickBot="1" x14ac:dyDescent="0.3">
      <c r="A823" s="1"/>
      <c r="B823" s="28"/>
      <c r="C823" s="28"/>
      <c r="D823" s="28"/>
    </row>
    <row r="824" spans="1:4" ht="15.75" thickBot="1" x14ac:dyDescent="0.3">
      <c r="A824" s="1"/>
      <c r="B824" s="28"/>
      <c r="C824" s="28"/>
      <c r="D824" s="28"/>
    </row>
    <row r="825" spans="1:4" ht="15.75" thickBot="1" x14ac:dyDescent="0.3">
      <c r="A825" s="1"/>
      <c r="B825" s="28"/>
      <c r="C825" s="28"/>
      <c r="D825" s="28"/>
    </row>
    <row r="826" spans="1:4" ht="15.75" thickBot="1" x14ac:dyDescent="0.3">
      <c r="A826" s="1"/>
      <c r="B826" s="28"/>
      <c r="C826" s="28"/>
      <c r="D826" s="28"/>
    </row>
    <row r="827" spans="1:4" ht="15.75" thickBot="1" x14ac:dyDescent="0.3">
      <c r="A827" s="1"/>
      <c r="B827" s="28"/>
      <c r="C827" s="28"/>
      <c r="D827" s="28"/>
    </row>
    <row r="828" spans="1:4" ht="15.75" thickBot="1" x14ac:dyDescent="0.3">
      <c r="A828" s="1"/>
      <c r="B828" s="28"/>
      <c r="C828" s="28"/>
      <c r="D828" s="28"/>
    </row>
    <row r="829" spans="1:4" ht="15.75" thickBot="1" x14ac:dyDescent="0.3">
      <c r="A829" s="1"/>
      <c r="B829" s="28"/>
      <c r="C829" s="28"/>
      <c r="D829" s="28"/>
    </row>
    <row r="830" spans="1:4" ht="15.75" thickBot="1" x14ac:dyDescent="0.3">
      <c r="A830" s="1"/>
      <c r="B830" s="28"/>
      <c r="C830" s="28"/>
      <c r="D830" s="28"/>
    </row>
    <row r="831" spans="1:4" ht="15.75" thickBot="1" x14ac:dyDescent="0.3">
      <c r="A831" s="1"/>
      <c r="B831" s="28"/>
      <c r="C831" s="28"/>
      <c r="D831" s="28"/>
    </row>
    <row r="832" spans="1:4" ht="15.75" thickBot="1" x14ac:dyDescent="0.3">
      <c r="A832" s="1"/>
      <c r="B832" s="28"/>
      <c r="C832" s="28"/>
      <c r="D832" s="28"/>
    </row>
    <row r="833" spans="1:4" ht="15.75" thickBot="1" x14ac:dyDescent="0.3">
      <c r="A833" s="1"/>
      <c r="B833" s="28"/>
      <c r="C833" s="28"/>
      <c r="D833" s="28"/>
    </row>
    <row r="834" spans="1:4" ht="15.75" thickBot="1" x14ac:dyDescent="0.3">
      <c r="A834" s="1"/>
      <c r="B834" s="28"/>
      <c r="C834" s="28"/>
      <c r="D834" s="28"/>
    </row>
    <row r="835" spans="1:4" ht="15.75" thickBot="1" x14ac:dyDescent="0.3">
      <c r="A835" s="1"/>
      <c r="B835" s="28"/>
      <c r="C835" s="28"/>
      <c r="D835" s="28"/>
    </row>
    <row r="836" spans="1:4" ht="15.75" thickBot="1" x14ac:dyDescent="0.3">
      <c r="A836" s="1"/>
      <c r="B836" s="28"/>
      <c r="C836" s="28"/>
      <c r="D836" s="28"/>
    </row>
    <row r="837" spans="1:4" ht="15.75" thickBot="1" x14ac:dyDescent="0.3">
      <c r="A837" s="1"/>
      <c r="B837" s="28"/>
      <c r="C837" s="28"/>
      <c r="D837" s="28"/>
    </row>
    <row r="838" spans="1:4" ht="15.75" thickBot="1" x14ac:dyDescent="0.3">
      <c r="A838" s="1"/>
      <c r="B838" s="28"/>
      <c r="C838" s="28"/>
      <c r="D838" s="28"/>
    </row>
    <row r="839" spans="1:4" ht="15.75" thickBot="1" x14ac:dyDescent="0.3">
      <c r="A839" s="1"/>
      <c r="B839" s="28"/>
      <c r="C839" s="28"/>
      <c r="D839" s="28"/>
    </row>
    <row r="840" spans="1:4" ht="15.75" thickBot="1" x14ac:dyDescent="0.3">
      <c r="A840" s="1"/>
      <c r="B840" s="28"/>
      <c r="C840" s="28"/>
      <c r="D840" s="28"/>
    </row>
    <row r="841" spans="1:4" ht="15.75" thickBot="1" x14ac:dyDescent="0.3">
      <c r="A841" s="1"/>
      <c r="B841" s="28"/>
      <c r="C841" s="28"/>
      <c r="D841" s="28"/>
    </row>
    <row r="842" spans="1:4" ht="15.75" thickBot="1" x14ac:dyDescent="0.3">
      <c r="A842" s="1"/>
      <c r="B842" s="28"/>
      <c r="C842" s="28"/>
      <c r="D842" s="28"/>
    </row>
    <row r="843" spans="1:4" ht="15.75" thickBot="1" x14ac:dyDescent="0.3">
      <c r="A843" s="1"/>
      <c r="B843" s="28"/>
      <c r="C843" s="28"/>
      <c r="D843" s="28"/>
    </row>
    <row r="844" spans="1:4" ht="15.75" thickBot="1" x14ac:dyDescent="0.3">
      <c r="A844" s="1"/>
      <c r="B844" s="28"/>
      <c r="C844" s="28"/>
      <c r="D844" s="28"/>
    </row>
    <row r="845" spans="1:4" ht="15.75" thickBot="1" x14ac:dyDescent="0.3">
      <c r="A845" s="1"/>
      <c r="B845" s="28"/>
      <c r="C845" s="28"/>
      <c r="D845" s="28"/>
    </row>
    <row r="846" spans="1:4" ht="15.75" thickBot="1" x14ac:dyDescent="0.3">
      <c r="A846" s="1"/>
      <c r="B846" s="28"/>
      <c r="C846" s="28"/>
      <c r="D846" s="28"/>
    </row>
    <row r="847" spans="1:4" ht="15.75" thickBot="1" x14ac:dyDescent="0.3">
      <c r="A847" s="1"/>
      <c r="B847" s="28"/>
      <c r="C847" s="28"/>
      <c r="D847" s="28"/>
    </row>
    <row r="848" spans="1:4" ht="15.75" thickBot="1" x14ac:dyDescent="0.3">
      <c r="A848" s="1"/>
      <c r="B848" s="28"/>
      <c r="C848" s="28"/>
      <c r="D848" s="28"/>
    </row>
    <row r="849" spans="1:4" ht="15.75" thickBot="1" x14ac:dyDescent="0.3">
      <c r="A849" s="1"/>
      <c r="B849" s="28"/>
      <c r="C849" s="28"/>
      <c r="D849" s="28"/>
    </row>
    <row r="850" spans="1:4" ht="15.75" thickBot="1" x14ac:dyDescent="0.3">
      <c r="A850" s="1"/>
      <c r="B850" s="28"/>
      <c r="C850" s="28"/>
      <c r="D850" s="28"/>
    </row>
    <row r="851" spans="1:4" ht="15.75" thickBot="1" x14ac:dyDescent="0.3">
      <c r="A851" s="1"/>
      <c r="B851" s="28"/>
      <c r="C851" s="28"/>
      <c r="D851" s="28"/>
    </row>
    <row r="852" spans="1:4" ht="15.75" thickBot="1" x14ac:dyDescent="0.3">
      <c r="A852" s="1"/>
      <c r="B852" s="28"/>
      <c r="C852" s="28"/>
      <c r="D852" s="28"/>
    </row>
    <row r="853" spans="1:4" ht="15.75" thickBot="1" x14ac:dyDescent="0.3">
      <c r="A853" s="1"/>
      <c r="B853" s="28"/>
      <c r="C853" s="28"/>
      <c r="D853" s="28"/>
    </row>
    <row r="854" spans="1:4" ht="15.75" thickBot="1" x14ac:dyDescent="0.3">
      <c r="A854" s="1"/>
      <c r="B854" s="28"/>
      <c r="C854" s="28"/>
      <c r="D854" s="28"/>
    </row>
    <row r="855" spans="1:4" ht="15.75" thickBot="1" x14ac:dyDescent="0.3">
      <c r="A855" s="1"/>
      <c r="B855" s="28"/>
      <c r="C855" s="28"/>
      <c r="D855" s="28"/>
    </row>
    <row r="856" spans="1:4" ht="15.75" thickBot="1" x14ac:dyDescent="0.3">
      <c r="A856" s="1"/>
      <c r="B856" s="28"/>
      <c r="C856" s="28"/>
      <c r="D856" s="28"/>
    </row>
    <row r="857" spans="1:4" ht="15.75" thickBot="1" x14ac:dyDescent="0.3">
      <c r="A857" s="1"/>
      <c r="B857" s="28"/>
      <c r="C857" s="28"/>
      <c r="D857" s="28"/>
    </row>
    <row r="858" spans="1:4" ht="15.75" thickBot="1" x14ac:dyDescent="0.3">
      <c r="A858" s="1"/>
      <c r="B858" s="28"/>
      <c r="C858" s="28"/>
      <c r="D858" s="28"/>
    </row>
    <row r="859" spans="1:4" ht="15.75" thickBot="1" x14ac:dyDescent="0.3">
      <c r="A859" s="1"/>
      <c r="B859" s="28"/>
      <c r="C859" s="28"/>
      <c r="D859" s="28"/>
    </row>
    <row r="860" spans="1:4" ht="15.75" thickBot="1" x14ac:dyDescent="0.3">
      <c r="A860" s="1"/>
      <c r="B860" s="28"/>
      <c r="C860" s="28"/>
      <c r="D860" s="28"/>
    </row>
    <row r="861" spans="1:4" ht="15.75" thickBot="1" x14ac:dyDescent="0.3">
      <c r="A861" s="1"/>
      <c r="B861" s="28"/>
      <c r="C861" s="28"/>
      <c r="D861" s="28"/>
    </row>
    <row r="862" spans="1:4" ht="15.75" thickBot="1" x14ac:dyDescent="0.3">
      <c r="A862" s="1"/>
      <c r="B862" s="28"/>
      <c r="C862" s="28"/>
      <c r="D862" s="28"/>
    </row>
    <row r="863" spans="1:4" ht="15.75" thickBot="1" x14ac:dyDescent="0.3">
      <c r="A863" s="1"/>
      <c r="B863" s="28"/>
      <c r="C863" s="28"/>
      <c r="D863" s="28"/>
    </row>
    <row r="864" spans="1:4" ht="15.75" thickBot="1" x14ac:dyDescent="0.3">
      <c r="A864" s="1"/>
      <c r="B864" s="28"/>
      <c r="C864" s="28"/>
      <c r="D864" s="28"/>
    </row>
    <row r="865" spans="1:4" ht="15.75" thickBot="1" x14ac:dyDescent="0.3">
      <c r="A865" s="1"/>
      <c r="B865" s="28"/>
      <c r="C865" s="28"/>
      <c r="D865" s="28"/>
    </row>
    <row r="866" spans="1:4" ht="15.75" thickBot="1" x14ac:dyDescent="0.3">
      <c r="A866" s="1"/>
      <c r="B866" s="28"/>
      <c r="C866" s="28"/>
      <c r="D866" s="28"/>
    </row>
    <row r="867" spans="1:4" ht="15.75" thickBot="1" x14ac:dyDescent="0.3">
      <c r="A867" s="1"/>
      <c r="B867" s="28"/>
      <c r="C867" s="28"/>
      <c r="D867" s="28"/>
    </row>
    <row r="868" spans="1:4" ht="15.75" thickBot="1" x14ac:dyDescent="0.3">
      <c r="A868" s="1"/>
      <c r="B868" s="28"/>
      <c r="C868" s="28"/>
      <c r="D868" s="28"/>
    </row>
    <row r="869" spans="1:4" ht="15.75" thickBot="1" x14ac:dyDescent="0.3">
      <c r="A869" s="1"/>
      <c r="B869" s="28"/>
      <c r="C869" s="28"/>
      <c r="D869" s="28"/>
    </row>
    <row r="870" spans="1:4" ht="15.75" thickBot="1" x14ac:dyDescent="0.3">
      <c r="A870" s="1"/>
      <c r="B870" s="28"/>
      <c r="C870" s="28"/>
      <c r="D870" s="28"/>
    </row>
    <row r="871" spans="1:4" ht="15.75" thickBot="1" x14ac:dyDescent="0.3">
      <c r="A871" s="1"/>
      <c r="B871" s="28"/>
      <c r="C871" s="28"/>
      <c r="D871" s="28"/>
    </row>
    <row r="872" spans="1:4" ht="15.75" thickBot="1" x14ac:dyDescent="0.3">
      <c r="A872" s="1"/>
      <c r="B872" s="28"/>
      <c r="C872" s="28"/>
      <c r="D872" s="28"/>
    </row>
    <row r="873" spans="1:4" ht="15.75" thickBot="1" x14ac:dyDescent="0.3">
      <c r="A873" s="1"/>
      <c r="B873" s="28"/>
      <c r="C873" s="28"/>
      <c r="D873" s="28"/>
    </row>
    <row r="874" spans="1:4" ht="15.75" thickBot="1" x14ac:dyDescent="0.3">
      <c r="A874" s="1"/>
      <c r="B874" s="28"/>
      <c r="C874" s="28"/>
      <c r="D874" s="28"/>
    </row>
    <row r="875" spans="1:4" ht="15.75" thickBot="1" x14ac:dyDescent="0.3">
      <c r="A875" s="1"/>
      <c r="B875" s="28"/>
      <c r="C875" s="28"/>
      <c r="D875" s="28"/>
    </row>
    <row r="876" spans="1:4" ht="15.75" thickBot="1" x14ac:dyDescent="0.3">
      <c r="A876" s="1"/>
      <c r="B876" s="28"/>
      <c r="C876" s="28"/>
      <c r="D876" s="28"/>
    </row>
    <row r="877" spans="1:4" ht="15.75" thickBot="1" x14ac:dyDescent="0.3">
      <c r="A877" s="1"/>
      <c r="B877" s="28"/>
      <c r="C877" s="28"/>
      <c r="D877" s="28"/>
    </row>
    <row r="878" spans="1:4" ht="15.75" thickBot="1" x14ac:dyDescent="0.3">
      <c r="A878" s="1"/>
      <c r="B878" s="28"/>
      <c r="C878" s="28"/>
      <c r="D878" s="28"/>
    </row>
    <row r="879" spans="1:4" ht="15.75" thickBot="1" x14ac:dyDescent="0.3">
      <c r="A879" s="1"/>
      <c r="B879" s="28"/>
      <c r="C879" s="28"/>
      <c r="D879" s="28"/>
    </row>
    <row r="880" spans="1:4" ht="15.75" thickBot="1" x14ac:dyDescent="0.3">
      <c r="A880" s="1"/>
      <c r="B880" s="28"/>
      <c r="C880" s="28"/>
      <c r="D880" s="28"/>
    </row>
    <row r="881" spans="1:4" ht="15.75" thickBot="1" x14ac:dyDescent="0.3">
      <c r="A881" s="1"/>
      <c r="B881" s="28"/>
      <c r="C881" s="28"/>
      <c r="D881" s="28"/>
    </row>
    <row r="882" spans="1:4" ht="15.75" thickBot="1" x14ac:dyDescent="0.3">
      <c r="A882" s="1"/>
      <c r="B882" s="28"/>
      <c r="C882" s="28"/>
      <c r="D882" s="28"/>
    </row>
    <row r="883" spans="1:4" ht="15.75" thickBot="1" x14ac:dyDescent="0.3">
      <c r="A883" s="1"/>
      <c r="B883" s="28"/>
      <c r="C883" s="28"/>
      <c r="D883" s="28"/>
    </row>
    <row r="884" spans="1:4" ht="15.75" thickBot="1" x14ac:dyDescent="0.3">
      <c r="A884" s="1"/>
      <c r="B884" s="28"/>
      <c r="C884" s="28"/>
      <c r="D884" s="28"/>
    </row>
    <row r="885" spans="1:4" ht="15.75" thickBot="1" x14ac:dyDescent="0.3">
      <c r="A885" s="1"/>
      <c r="B885" s="28"/>
      <c r="C885" s="28"/>
      <c r="D885" s="28"/>
    </row>
    <row r="886" spans="1:4" ht="15.75" thickBot="1" x14ac:dyDescent="0.3">
      <c r="A886" s="1"/>
      <c r="B886" s="28"/>
      <c r="C886" s="28"/>
      <c r="D886" s="28"/>
    </row>
    <row r="887" spans="1:4" ht="15.75" thickBot="1" x14ac:dyDescent="0.3">
      <c r="A887" s="1"/>
      <c r="B887" s="28"/>
      <c r="C887" s="28"/>
      <c r="D887" s="28"/>
    </row>
    <row r="888" spans="1:4" ht="15.75" thickBot="1" x14ac:dyDescent="0.3">
      <c r="A888" s="1"/>
      <c r="B888" s="28"/>
      <c r="C888" s="28"/>
      <c r="D888" s="28"/>
    </row>
    <row r="889" spans="1:4" ht="15.75" thickBot="1" x14ac:dyDescent="0.3">
      <c r="A889" s="1"/>
      <c r="B889" s="28"/>
      <c r="C889" s="28"/>
      <c r="D889" s="28"/>
    </row>
    <row r="890" spans="1:4" ht="15.75" thickBot="1" x14ac:dyDescent="0.3">
      <c r="A890" s="1"/>
      <c r="B890" s="28"/>
      <c r="C890" s="28"/>
      <c r="D890" s="28"/>
    </row>
    <row r="891" spans="1:4" ht="15.75" thickBot="1" x14ac:dyDescent="0.3">
      <c r="A891" s="1"/>
      <c r="B891" s="28"/>
      <c r="C891" s="28"/>
      <c r="D891" s="28"/>
    </row>
    <row r="892" spans="1:4" ht="15.75" thickBot="1" x14ac:dyDescent="0.3">
      <c r="A892" s="1"/>
      <c r="B892" s="28"/>
      <c r="C892" s="28"/>
      <c r="D892" s="28"/>
    </row>
    <row r="893" spans="1:4" ht="15.75" thickBot="1" x14ac:dyDescent="0.3">
      <c r="A893" s="1"/>
      <c r="B893" s="28"/>
      <c r="C893" s="28"/>
      <c r="D893" s="28"/>
    </row>
    <row r="894" spans="1:4" ht="15.75" thickBot="1" x14ac:dyDescent="0.3">
      <c r="A894" s="1"/>
      <c r="B894" s="28"/>
      <c r="C894" s="28"/>
      <c r="D894" s="28"/>
    </row>
    <row r="895" spans="1:4" ht="15.75" thickBot="1" x14ac:dyDescent="0.3">
      <c r="A895" s="1"/>
      <c r="B895" s="28"/>
      <c r="C895" s="28"/>
      <c r="D895" s="28"/>
    </row>
    <row r="896" spans="1:4" ht="15.75" thickBot="1" x14ac:dyDescent="0.3">
      <c r="A896" s="1"/>
      <c r="B896" s="28"/>
      <c r="C896" s="28"/>
      <c r="D896" s="28"/>
    </row>
    <row r="897" spans="1:4" ht="15.75" thickBot="1" x14ac:dyDescent="0.3">
      <c r="A897" s="1"/>
      <c r="B897" s="28"/>
      <c r="C897" s="28"/>
      <c r="D897" s="28"/>
    </row>
    <row r="898" spans="1:4" ht="15.75" thickBot="1" x14ac:dyDescent="0.3">
      <c r="A898" s="1"/>
      <c r="B898" s="28"/>
      <c r="C898" s="28"/>
      <c r="D898" s="28"/>
    </row>
    <row r="899" spans="1:4" ht="15.75" thickBot="1" x14ac:dyDescent="0.3">
      <c r="A899" s="1"/>
      <c r="B899" s="28"/>
      <c r="C899" s="28"/>
      <c r="D899" s="28"/>
    </row>
    <row r="900" spans="1:4" ht="15.75" thickBot="1" x14ac:dyDescent="0.3">
      <c r="A900" s="1"/>
      <c r="B900" s="28"/>
      <c r="C900" s="28"/>
      <c r="D900" s="28"/>
    </row>
    <row r="901" spans="1:4" ht="15.75" thickBot="1" x14ac:dyDescent="0.3">
      <c r="A901" s="1"/>
      <c r="B901" s="28"/>
      <c r="C901" s="28"/>
      <c r="D901" s="28"/>
    </row>
    <row r="902" spans="1:4" ht="15.75" thickBot="1" x14ac:dyDescent="0.3">
      <c r="A902" s="1"/>
      <c r="B902" s="28"/>
      <c r="C902" s="28"/>
      <c r="D902" s="28"/>
    </row>
    <row r="903" spans="1:4" ht="15.75" thickBot="1" x14ac:dyDescent="0.3">
      <c r="A903" s="1"/>
      <c r="B903" s="28"/>
      <c r="C903" s="28"/>
      <c r="D903" s="28"/>
    </row>
    <row r="904" spans="1:4" ht="15.75" thickBot="1" x14ac:dyDescent="0.3">
      <c r="A904" s="1"/>
      <c r="B904" s="28"/>
      <c r="C904" s="28"/>
      <c r="D904" s="28"/>
    </row>
    <row r="905" spans="1:4" ht="15.75" thickBot="1" x14ac:dyDescent="0.3">
      <c r="A905" s="1"/>
      <c r="B905" s="28"/>
      <c r="C905" s="28"/>
      <c r="D905" s="28"/>
    </row>
    <row r="906" spans="1:4" ht="15.75" thickBot="1" x14ac:dyDescent="0.3">
      <c r="A906" s="1"/>
      <c r="B906" s="28"/>
      <c r="C906" s="28"/>
      <c r="D906" s="28"/>
    </row>
    <row r="907" spans="1:4" ht="15.75" thickBot="1" x14ac:dyDescent="0.3">
      <c r="A907" s="1"/>
      <c r="B907" s="28"/>
      <c r="C907" s="28"/>
      <c r="D907" s="28"/>
    </row>
    <row r="908" spans="1:4" ht="15.75" thickBot="1" x14ac:dyDescent="0.3">
      <c r="A908" s="1"/>
      <c r="B908" s="28"/>
      <c r="C908" s="28"/>
      <c r="D908" s="28"/>
    </row>
    <row r="909" spans="1:4" ht="15.75" thickBot="1" x14ac:dyDescent="0.3">
      <c r="A909" s="1"/>
      <c r="B909" s="28"/>
      <c r="C909" s="28"/>
      <c r="D909" s="28"/>
    </row>
    <row r="910" spans="1:4" ht="15.75" thickBot="1" x14ac:dyDescent="0.3">
      <c r="A910" s="1"/>
      <c r="B910" s="28"/>
      <c r="C910" s="28"/>
      <c r="D910" s="28"/>
    </row>
    <row r="911" spans="1:4" ht="15.75" thickBot="1" x14ac:dyDescent="0.3">
      <c r="A911" s="1"/>
      <c r="B911" s="28"/>
      <c r="C911" s="28"/>
      <c r="D911" s="28"/>
    </row>
    <row r="912" spans="1:4" ht="15.75" thickBot="1" x14ac:dyDescent="0.3">
      <c r="A912" s="1"/>
      <c r="B912" s="28"/>
      <c r="C912" s="28"/>
      <c r="D912" s="28"/>
    </row>
    <row r="913" spans="1:4" ht="15.75" thickBot="1" x14ac:dyDescent="0.3">
      <c r="A913" s="1"/>
      <c r="B913" s="28"/>
      <c r="C913" s="28"/>
      <c r="D913" s="28"/>
    </row>
    <row r="914" spans="1:4" ht="15.75" thickBot="1" x14ac:dyDescent="0.3">
      <c r="A914" s="1"/>
      <c r="B914" s="28"/>
      <c r="C914" s="28"/>
      <c r="D914" s="28"/>
    </row>
    <row r="915" spans="1:4" ht="15.75" thickBot="1" x14ac:dyDescent="0.3">
      <c r="A915" s="1"/>
      <c r="B915" s="28"/>
      <c r="C915" s="28"/>
      <c r="D915" s="28"/>
    </row>
    <row r="916" spans="1:4" ht="15.75" thickBot="1" x14ac:dyDescent="0.3">
      <c r="A916" s="1"/>
      <c r="B916" s="28"/>
      <c r="C916" s="28"/>
      <c r="D916" s="28"/>
    </row>
    <row r="917" spans="1:4" ht="15.75" thickBot="1" x14ac:dyDescent="0.3">
      <c r="A917" s="1"/>
      <c r="B917" s="28"/>
      <c r="C917" s="28"/>
      <c r="D917" s="28"/>
    </row>
    <row r="918" spans="1:4" ht="15.75" thickBot="1" x14ac:dyDescent="0.3">
      <c r="A918" s="1"/>
      <c r="B918" s="28"/>
      <c r="C918" s="28"/>
      <c r="D918" s="28"/>
    </row>
    <row r="919" spans="1:4" ht="15.75" thickBot="1" x14ac:dyDescent="0.3">
      <c r="A919" s="1"/>
      <c r="B919" s="28"/>
      <c r="C919" s="28"/>
      <c r="D919" s="28"/>
    </row>
    <row r="920" spans="1:4" ht="15.75" thickBot="1" x14ac:dyDescent="0.3">
      <c r="A920" s="1"/>
      <c r="B920" s="28"/>
      <c r="C920" s="28"/>
      <c r="D920" s="28"/>
    </row>
    <row r="921" spans="1:4" ht="15.75" thickBot="1" x14ac:dyDescent="0.3">
      <c r="A921" s="1"/>
      <c r="B921" s="28"/>
      <c r="C921" s="28"/>
      <c r="D921" s="28"/>
    </row>
    <row r="922" spans="1:4" ht="15.75" thickBot="1" x14ac:dyDescent="0.3">
      <c r="A922" s="1"/>
      <c r="B922" s="28"/>
      <c r="C922" s="28"/>
      <c r="D922" s="28"/>
    </row>
    <row r="923" spans="1:4" ht="15.75" thickBot="1" x14ac:dyDescent="0.3">
      <c r="A923" s="1"/>
      <c r="B923" s="28"/>
      <c r="C923" s="28"/>
      <c r="D923" s="28"/>
    </row>
    <row r="924" spans="1:4" ht="15.75" thickBot="1" x14ac:dyDescent="0.3">
      <c r="A924" s="1"/>
      <c r="B924" s="28"/>
      <c r="C924" s="28"/>
      <c r="D924" s="28"/>
    </row>
  </sheetData>
  <autoFilter ref="A372:D372" xr:uid="{3732B965-93A1-491B-9599-E2B424F3A854}">
    <sortState ref="A373:D417">
      <sortCondition descending="1" ref="D372"/>
    </sortState>
  </autoFilter>
  <mergeCells count="2">
    <mergeCell ref="A1:D1"/>
    <mergeCell ref="A2:A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39"/>
  <sheetViews>
    <sheetView tabSelected="1" workbookViewId="0">
      <selection activeCell="F15" sqref="F15"/>
    </sheetView>
  </sheetViews>
  <sheetFormatPr defaultRowHeight="15" x14ac:dyDescent="0.25"/>
  <cols>
    <col min="2" max="2" width="48.5703125" customWidth="1"/>
    <col min="4" max="4" width="17.7109375" bestFit="1" customWidth="1"/>
  </cols>
  <sheetData>
    <row r="1" spans="1:4" ht="16.5" thickBot="1" x14ac:dyDescent="0.3">
      <c r="A1" s="44" t="s">
        <v>1826</v>
      </c>
      <c r="B1" s="44"/>
      <c r="C1" s="44"/>
      <c r="D1" s="44"/>
    </row>
    <row r="2" spans="1:4" ht="15.75" thickBot="1" x14ac:dyDescent="0.3">
      <c r="A2" s="40" t="s">
        <v>2</v>
      </c>
      <c r="B2" s="5" t="s">
        <v>3</v>
      </c>
      <c r="C2" s="39" t="s">
        <v>0</v>
      </c>
      <c r="D2" s="39" t="s">
        <v>1</v>
      </c>
    </row>
    <row r="3" spans="1:4" ht="15.75" thickBot="1" x14ac:dyDescent="0.3">
      <c r="A3" s="41"/>
      <c r="B3" s="31" t="s">
        <v>1818</v>
      </c>
      <c r="C3" s="3"/>
      <c r="D3" s="22">
        <f>(D4+D35+D65+D94+D121+D147+D171+D208+D245+D263+D285+D310+D335+D362+D387+D411+D433+D461+D491)/19</f>
        <v>3.1834403402246831</v>
      </c>
    </row>
    <row r="4" spans="1:4" ht="15.75" thickBot="1" x14ac:dyDescent="0.3">
      <c r="A4" s="42"/>
      <c r="B4" s="5" t="s">
        <v>1817</v>
      </c>
      <c r="C4" s="5" t="s">
        <v>4</v>
      </c>
      <c r="D4" s="20">
        <f>SUM(D5:D33)/29</f>
        <v>3.2265517241379298</v>
      </c>
    </row>
    <row r="5" spans="1:4" ht="15.75" thickBot="1" x14ac:dyDescent="0.3">
      <c r="A5" s="7">
        <v>1</v>
      </c>
      <c r="B5" s="8" t="s">
        <v>15</v>
      </c>
      <c r="C5" s="6" t="s">
        <v>4</v>
      </c>
      <c r="D5" s="6">
        <v>4.5</v>
      </c>
    </row>
    <row r="6" spans="1:4" ht="15.75" thickBot="1" x14ac:dyDescent="0.3">
      <c r="A6" s="7">
        <v>2</v>
      </c>
      <c r="B6" s="8" t="s">
        <v>31</v>
      </c>
      <c r="C6" s="6" t="s">
        <v>4</v>
      </c>
      <c r="D6" s="6">
        <v>4</v>
      </c>
    </row>
    <row r="7" spans="1:4" ht="15.75" thickBot="1" x14ac:dyDescent="0.3">
      <c r="A7" s="7">
        <v>3</v>
      </c>
      <c r="B7" s="8" t="s">
        <v>18</v>
      </c>
      <c r="C7" s="6" t="s">
        <v>4</v>
      </c>
      <c r="D7" s="6">
        <v>3.88</v>
      </c>
    </row>
    <row r="8" spans="1:4" ht="15.75" thickBot="1" x14ac:dyDescent="0.3">
      <c r="A8" s="7">
        <v>4</v>
      </c>
      <c r="B8" s="8" t="s">
        <v>29</v>
      </c>
      <c r="C8" s="6" t="s">
        <v>4</v>
      </c>
      <c r="D8" s="6">
        <v>3.88</v>
      </c>
    </row>
    <row r="9" spans="1:4" ht="15.75" thickBot="1" x14ac:dyDescent="0.3">
      <c r="A9" s="7">
        <v>5</v>
      </c>
      <c r="B9" s="8" t="s">
        <v>16</v>
      </c>
      <c r="C9" s="6" t="s">
        <v>4</v>
      </c>
      <c r="D9" s="6">
        <v>3.75</v>
      </c>
    </row>
    <row r="10" spans="1:4" ht="15.75" thickBot="1" x14ac:dyDescent="0.3">
      <c r="A10" s="7">
        <v>6</v>
      </c>
      <c r="B10" s="8" t="s">
        <v>12</v>
      </c>
      <c r="C10" s="6" t="s">
        <v>4</v>
      </c>
      <c r="D10" s="6">
        <v>3.63</v>
      </c>
    </row>
    <row r="11" spans="1:4" ht="15.75" thickBot="1" x14ac:dyDescent="0.3">
      <c r="A11" s="7">
        <v>7</v>
      </c>
      <c r="B11" s="8" t="s">
        <v>17</v>
      </c>
      <c r="C11" s="6" t="s">
        <v>4</v>
      </c>
      <c r="D11" s="6">
        <v>3.63</v>
      </c>
    </row>
    <row r="12" spans="1:4" ht="15.75" thickBot="1" x14ac:dyDescent="0.3">
      <c r="A12" s="7">
        <v>8</v>
      </c>
      <c r="B12" s="8" t="s">
        <v>22</v>
      </c>
      <c r="C12" s="6" t="s">
        <v>4</v>
      </c>
      <c r="D12" s="6">
        <v>3.63</v>
      </c>
    </row>
    <row r="13" spans="1:4" ht="15.75" thickBot="1" x14ac:dyDescent="0.3">
      <c r="A13" s="7">
        <v>9</v>
      </c>
      <c r="B13" s="8" t="s">
        <v>7</v>
      </c>
      <c r="C13" s="6" t="s">
        <v>4</v>
      </c>
      <c r="D13" s="6">
        <v>3.5</v>
      </c>
    </row>
    <row r="14" spans="1:4" ht="15.75" thickBot="1" x14ac:dyDescent="0.3">
      <c r="A14" s="7">
        <v>10</v>
      </c>
      <c r="B14" s="8" t="s">
        <v>8</v>
      </c>
      <c r="C14" s="6" t="s">
        <v>4</v>
      </c>
      <c r="D14" s="6">
        <v>3.5</v>
      </c>
    </row>
    <row r="15" spans="1:4" ht="15.75" thickBot="1" x14ac:dyDescent="0.3">
      <c r="A15" s="7">
        <v>11</v>
      </c>
      <c r="B15" s="8" t="s">
        <v>13</v>
      </c>
      <c r="C15" s="6" t="s">
        <v>4</v>
      </c>
      <c r="D15" s="6">
        <v>3.5</v>
      </c>
    </row>
    <row r="16" spans="1:4" ht="15.75" thickBot="1" x14ac:dyDescent="0.3">
      <c r="A16" s="7">
        <v>12</v>
      </c>
      <c r="B16" s="8" t="s">
        <v>20</v>
      </c>
      <c r="C16" s="6" t="s">
        <v>4</v>
      </c>
      <c r="D16" s="6">
        <v>3.5</v>
      </c>
    </row>
    <row r="17" spans="1:4" ht="15.75" thickBot="1" x14ac:dyDescent="0.3">
      <c r="A17" s="7">
        <v>13</v>
      </c>
      <c r="B17" s="8" t="s">
        <v>24</v>
      </c>
      <c r="C17" s="6" t="s">
        <v>4</v>
      </c>
      <c r="D17" s="6">
        <v>3.5</v>
      </c>
    </row>
    <row r="18" spans="1:4" ht="15.75" thickBot="1" x14ac:dyDescent="0.3">
      <c r="A18" s="7">
        <v>14</v>
      </c>
      <c r="B18" s="8" t="s">
        <v>28</v>
      </c>
      <c r="C18" s="6" t="s">
        <v>4</v>
      </c>
      <c r="D18" s="6">
        <v>3.5</v>
      </c>
    </row>
    <row r="19" spans="1:4" ht="15.75" thickBot="1" x14ac:dyDescent="0.3">
      <c r="A19" s="7">
        <v>15</v>
      </c>
      <c r="B19" s="8" t="s">
        <v>19</v>
      </c>
      <c r="C19" s="6" t="s">
        <v>4</v>
      </c>
      <c r="D19" s="6">
        <v>3.38</v>
      </c>
    </row>
    <row r="20" spans="1:4" ht="15.75" thickBot="1" x14ac:dyDescent="0.3">
      <c r="A20" s="7">
        <v>16</v>
      </c>
      <c r="B20" s="8" t="s">
        <v>25</v>
      </c>
      <c r="C20" s="6" t="s">
        <v>4</v>
      </c>
      <c r="D20" s="6">
        <v>3.38</v>
      </c>
    </row>
    <row r="21" spans="1:4" ht="15.75" thickBot="1" x14ac:dyDescent="0.3">
      <c r="A21" s="7">
        <v>17</v>
      </c>
      <c r="B21" s="8" t="s">
        <v>10</v>
      </c>
      <c r="C21" s="6" t="s">
        <v>4</v>
      </c>
      <c r="D21" s="6">
        <v>3.25</v>
      </c>
    </row>
    <row r="22" spans="1:4" ht="15.75" thickBot="1" x14ac:dyDescent="0.3">
      <c r="A22" s="7">
        <v>18</v>
      </c>
      <c r="B22" s="8" t="s">
        <v>27</v>
      </c>
      <c r="C22" s="6" t="s">
        <v>4</v>
      </c>
      <c r="D22" s="6">
        <v>3.25</v>
      </c>
    </row>
    <row r="23" spans="1:4" ht="15.75" thickBot="1" x14ac:dyDescent="0.3">
      <c r="A23" s="7">
        <v>19</v>
      </c>
      <c r="B23" s="8" t="s">
        <v>9</v>
      </c>
      <c r="C23" s="6" t="s">
        <v>4</v>
      </c>
      <c r="D23" s="6">
        <v>3.13</v>
      </c>
    </row>
    <row r="24" spans="1:4" ht="15.75" thickBot="1" x14ac:dyDescent="0.3">
      <c r="A24" s="7">
        <v>20</v>
      </c>
      <c r="B24" s="8" t="s">
        <v>26</v>
      </c>
      <c r="C24" s="6" t="s">
        <v>4</v>
      </c>
      <c r="D24" s="6">
        <v>3.13</v>
      </c>
    </row>
    <row r="25" spans="1:4" ht="15.75" thickBot="1" x14ac:dyDescent="0.3">
      <c r="A25" s="7">
        <v>21</v>
      </c>
      <c r="B25" s="8" t="s">
        <v>11</v>
      </c>
      <c r="C25" s="6" t="s">
        <v>4</v>
      </c>
      <c r="D25" s="6">
        <v>3</v>
      </c>
    </row>
    <row r="26" spans="1:4" ht="15.75" thickBot="1" x14ac:dyDescent="0.3">
      <c r="A26" s="7">
        <v>22</v>
      </c>
      <c r="B26" s="8" t="s">
        <v>32</v>
      </c>
      <c r="C26" s="6" t="s">
        <v>4</v>
      </c>
      <c r="D26" s="6">
        <v>3</v>
      </c>
    </row>
    <row r="27" spans="1:4" ht="15.75" thickBot="1" x14ac:dyDescent="0.3">
      <c r="A27" s="7">
        <v>23</v>
      </c>
      <c r="B27" s="8" t="s">
        <v>21</v>
      </c>
      <c r="C27" s="6" t="s">
        <v>4</v>
      </c>
      <c r="D27" s="6">
        <v>2.88</v>
      </c>
    </row>
    <row r="28" spans="1:4" ht="15.75" thickBot="1" x14ac:dyDescent="0.3">
      <c r="A28" s="7">
        <v>24</v>
      </c>
      <c r="B28" s="8" t="s">
        <v>5</v>
      </c>
      <c r="C28" s="6" t="s">
        <v>4</v>
      </c>
      <c r="D28" s="6">
        <v>2.63</v>
      </c>
    </row>
    <row r="29" spans="1:4" ht="15.75" thickBot="1" x14ac:dyDescent="0.3">
      <c r="A29" s="7">
        <v>25</v>
      </c>
      <c r="B29" s="8" t="s">
        <v>30</v>
      </c>
      <c r="C29" s="6" t="s">
        <v>4</v>
      </c>
      <c r="D29" s="6">
        <v>2.38</v>
      </c>
    </row>
    <row r="30" spans="1:4" ht="15.75" thickBot="1" x14ac:dyDescent="0.3">
      <c r="A30" s="7">
        <v>26</v>
      </c>
      <c r="B30" s="8" t="s">
        <v>14</v>
      </c>
      <c r="C30" s="6" t="s">
        <v>4</v>
      </c>
      <c r="D30" s="6">
        <v>2.13</v>
      </c>
    </row>
    <row r="31" spans="1:4" ht="15.75" thickBot="1" x14ac:dyDescent="0.3">
      <c r="A31" s="7">
        <v>27</v>
      </c>
      <c r="B31" s="8" t="s">
        <v>33</v>
      </c>
      <c r="C31" s="6" t="s">
        <v>4</v>
      </c>
      <c r="D31" s="6">
        <v>2.13</v>
      </c>
    </row>
    <row r="32" spans="1:4" ht="15.75" thickBot="1" x14ac:dyDescent="0.3">
      <c r="A32" s="7">
        <v>28</v>
      </c>
      <c r="B32" s="8" t="s">
        <v>6</v>
      </c>
      <c r="C32" s="6" t="s">
        <v>4</v>
      </c>
      <c r="D32" s="6">
        <v>2</v>
      </c>
    </row>
    <row r="33" spans="1:4" ht="15.75" thickBot="1" x14ac:dyDescent="0.3">
      <c r="A33" s="7">
        <v>29</v>
      </c>
      <c r="B33" s="8" t="s">
        <v>23</v>
      </c>
      <c r="C33" s="6" t="s">
        <v>4</v>
      </c>
      <c r="D33" s="6">
        <v>2</v>
      </c>
    </row>
    <row r="34" spans="1:4" ht="15.75" thickBot="1" x14ac:dyDescent="0.3">
      <c r="A34" s="7"/>
      <c r="B34" s="8"/>
      <c r="C34" s="6"/>
      <c r="D34" s="6"/>
    </row>
    <row r="35" spans="1:4" ht="15.75" thickBot="1" x14ac:dyDescent="0.3">
      <c r="A35" s="4" t="s">
        <v>2</v>
      </c>
      <c r="B35" s="11" t="s">
        <v>3</v>
      </c>
      <c r="C35" s="5" t="s">
        <v>34</v>
      </c>
      <c r="D35" s="20">
        <f>SUM(D36:D63)/28</f>
        <v>3.3553571428571423</v>
      </c>
    </row>
    <row r="36" spans="1:4" ht="15.75" thickBot="1" x14ac:dyDescent="0.3">
      <c r="A36" s="7">
        <v>1</v>
      </c>
      <c r="B36" s="8" t="s">
        <v>57</v>
      </c>
      <c r="C36" s="6" t="s">
        <v>34</v>
      </c>
      <c r="D36" s="6">
        <v>4.38</v>
      </c>
    </row>
    <row r="37" spans="1:4" ht="15.75" thickBot="1" x14ac:dyDescent="0.3">
      <c r="A37" s="7">
        <v>2</v>
      </c>
      <c r="B37" s="8" t="s">
        <v>54</v>
      </c>
      <c r="C37" s="6" t="s">
        <v>34</v>
      </c>
      <c r="D37" s="6">
        <v>4</v>
      </c>
    </row>
    <row r="38" spans="1:4" ht="15.75" thickBot="1" x14ac:dyDescent="0.3">
      <c r="A38" s="7">
        <v>3</v>
      </c>
      <c r="B38" s="8" t="s">
        <v>47</v>
      </c>
      <c r="C38" s="6" t="s">
        <v>34</v>
      </c>
      <c r="D38" s="6">
        <v>3.88</v>
      </c>
    </row>
    <row r="39" spans="1:4" ht="15.75" thickBot="1" x14ac:dyDescent="0.3">
      <c r="A39" s="7">
        <v>4</v>
      </c>
      <c r="B39" s="8" t="s">
        <v>35</v>
      </c>
      <c r="C39" s="6" t="s">
        <v>34</v>
      </c>
      <c r="D39" s="6">
        <v>3.75</v>
      </c>
    </row>
    <row r="40" spans="1:4" ht="15.75" thickBot="1" x14ac:dyDescent="0.3">
      <c r="A40" s="7">
        <v>5</v>
      </c>
      <c r="B40" s="8" t="s">
        <v>40</v>
      </c>
      <c r="C40" s="6" t="s">
        <v>34</v>
      </c>
      <c r="D40" s="6">
        <v>3.75</v>
      </c>
    </row>
    <row r="41" spans="1:4" ht="15.75" thickBot="1" x14ac:dyDescent="0.3">
      <c r="A41" s="7">
        <v>6</v>
      </c>
      <c r="B41" s="8" t="s">
        <v>49</v>
      </c>
      <c r="C41" s="6" t="s">
        <v>34</v>
      </c>
      <c r="D41" s="6">
        <v>3.75</v>
      </c>
    </row>
    <row r="42" spans="1:4" ht="15.75" thickBot="1" x14ac:dyDescent="0.3">
      <c r="A42" s="7">
        <v>7</v>
      </c>
      <c r="B42" s="8" t="s">
        <v>36</v>
      </c>
      <c r="C42" s="6" t="s">
        <v>34</v>
      </c>
      <c r="D42" s="6">
        <v>3.63</v>
      </c>
    </row>
    <row r="43" spans="1:4" ht="15.75" thickBot="1" x14ac:dyDescent="0.3">
      <c r="A43" s="7">
        <v>8</v>
      </c>
      <c r="B43" s="8" t="s">
        <v>38</v>
      </c>
      <c r="C43" s="6" t="s">
        <v>34</v>
      </c>
      <c r="D43" s="6">
        <v>3.63</v>
      </c>
    </row>
    <row r="44" spans="1:4" ht="15.75" thickBot="1" x14ac:dyDescent="0.3">
      <c r="A44" s="7">
        <v>9</v>
      </c>
      <c r="B44" s="8" t="s">
        <v>51</v>
      </c>
      <c r="C44" s="6" t="s">
        <v>34</v>
      </c>
      <c r="D44" s="6">
        <v>3.63</v>
      </c>
    </row>
    <row r="45" spans="1:4" ht="15.75" thickBot="1" x14ac:dyDescent="0.3">
      <c r="A45" s="7">
        <v>10</v>
      </c>
      <c r="B45" s="8" t="s">
        <v>52</v>
      </c>
      <c r="C45" s="6" t="s">
        <v>34</v>
      </c>
      <c r="D45" s="6">
        <v>3.63</v>
      </c>
    </row>
    <row r="46" spans="1:4" ht="15.75" thickBot="1" x14ac:dyDescent="0.3">
      <c r="A46" s="7">
        <v>11</v>
      </c>
      <c r="B46" s="8" t="s">
        <v>53</v>
      </c>
      <c r="C46" s="6" t="s">
        <v>34</v>
      </c>
      <c r="D46" s="6">
        <v>3.63</v>
      </c>
    </row>
    <row r="47" spans="1:4" ht="15.75" thickBot="1" x14ac:dyDescent="0.3">
      <c r="A47" s="7">
        <v>12</v>
      </c>
      <c r="B47" s="8" t="s">
        <v>41</v>
      </c>
      <c r="C47" s="6" t="s">
        <v>34</v>
      </c>
      <c r="D47" s="6">
        <v>3.5</v>
      </c>
    </row>
    <row r="48" spans="1:4" ht="15.75" thickBot="1" x14ac:dyDescent="0.3">
      <c r="A48" s="7">
        <v>13</v>
      </c>
      <c r="B48" s="8" t="s">
        <v>55</v>
      </c>
      <c r="C48" s="6" t="s">
        <v>34</v>
      </c>
      <c r="D48" s="6">
        <v>3.38</v>
      </c>
    </row>
    <row r="49" spans="1:4" ht="15.75" thickBot="1" x14ac:dyDescent="0.3">
      <c r="A49" s="7">
        <v>14</v>
      </c>
      <c r="B49" s="8" t="s">
        <v>58</v>
      </c>
      <c r="C49" s="6" t="s">
        <v>34</v>
      </c>
      <c r="D49" s="6">
        <v>3.38</v>
      </c>
    </row>
    <row r="50" spans="1:4" ht="15.75" thickBot="1" x14ac:dyDescent="0.3">
      <c r="A50" s="7">
        <v>15</v>
      </c>
      <c r="B50" s="8" t="s">
        <v>39</v>
      </c>
      <c r="C50" s="6" t="s">
        <v>34</v>
      </c>
      <c r="D50" s="6">
        <v>3.25</v>
      </c>
    </row>
    <row r="51" spans="1:4" ht="15.75" thickBot="1" x14ac:dyDescent="0.3">
      <c r="A51" s="7">
        <v>16</v>
      </c>
      <c r="B51" s="8" t="s">
        <v>45</v>
      </c>
      <c r="C51" s="6" t="s">
        <v>34</v>
      </c>
      <c r="D51" s="6">
        <v>3.25</v>
      </c>
    </row>
    <row r="52" spans="1:4" ht="15.75" thickBot="1" x14ac:dyDescent="0.3">
      <c r="A52" s="7">
        <v>17</v>
      </c>
      <c r="B52" s="8" t="s">
        <v>46</v>
      </c>
      <c r="C52" s="6" t="s">
        <v>34</v>
      </c>
      <c r="D52" s="6">
        <v>3.25</v>
      </c>
    </row>
    <row r="53" spans="1:4" ht="15.75" thickBot="1" x14ac:dyDescent="0.3">
      <c r="A53" s="7">
        <v>18</v>
      </c>
      <c r="B53" s="8" t="s">
        <v>48</v>
      </c>
      <c r="C53" s="6" t="s">
        <v>34</v>
      </c>
      <c r="D53" s="6">
        <v>3.25</v>
      </c>
    </row>
    <row r="54" spans="1:4" ht="15.75" thickBot="1" x14ac:dyDescent="0.3">
      <c r="A54" s="7">
        <v>19</v>
      </c>
      <c r="B54" s="8" t="s">
        <v>50</v>
      </c>
      <c r="C54" s="6" t="s">
        <v>34</v>
      </c>
      <c r="D54" s="6">
        <v>3.25</v>
      </c>
    </row>
    <row r="55" spans="1:4" ht="15.75" thickBot="1" x14ac:dyDescent="0.3">
      <c r="A55" s="7">
        <v>20</v>
      </c>
      <c r="B55" s="8" t="s">
        <v>37</v>
      </c>
      <c r="C55" s="6" t="s">
        <v>34</v>
      </c>
      <c r="D55" s="6">
        <v>3.13</v>
      </c>
    </row>
    <row r="56" spans="1:4" ht="15.75" thickBot="1" x14ac:dyDescent="0.3">
      <c r="A56" s="7">
        <v>21</v>
      </c>
      <c r="B56" s="8" t="s">
        <v>42</v>
      </c>
      <c r="C56" s="6" t="s">
        <v>34</v>
      </c>
      <c r="D56" s="6">
        <v>3.13</v>
      </c>
    </row>
    <row r="57" spans="1:4" ht="15.75" thickBot="1" x14ac:dyDescent="0.3">
      <c r="A57" s="7">
        <v>22</v>
      </c>
      <c r="B57" s="8" t="s">
        <v>43</v>
      </c>
      <c r="C57" s="6" t="s">
        <v>34</v>
      </c>
      <c r="D57" s="6">
        <v>3.13</v>
      </c>
    </row>
    <row r="58" spans="1:4" ht="15.75" thickBot="1" x14ac:dyDescent="0.3">
      <c r="A58" s="7">
        <v>23</v>
      </c>
      <c r="B58" s="8" t="s">
        <v>56</v>
      </c>
      <c r="C58" s="6" t="s">
        <v>34</v>
      </c>
      <c r="D58" s="6">
        <v>3.13</v>
      </c>
    </row>
    <row r="59" spans="1:4" ht="15.75" thickBot="1" x14ac:dyDescent="0.3">
      <c r="A59" s="7">
        <v>24</v>
      </c>
      <c r="B59" s="8" t="s">
        <v>60</v>
      </c>
      <c r="C59" s="6" t="s">
        <v>34</v>
      </c>
      <c r="D59" s="6">
        <v>3.13</v>
      </c>
    </row>
    <row r="60" spans="1:4" ht="15.75" thickBot="1" x14ac:dyDescent="0.3">
      <c r="A60" s="7">
        <v>25</v>
      </c>
      <c r="B60" s="8" t="s">
        <v>62</v>
      </c>
      <c r="C60" s="6" t="s">
        <v>34</v>
      </c>
      <c r="D60" s="6">
        <v>3.13</v>
      </c>
    </row>
    <row r="61" spans="1:4" ht="15.75" thickBot="1" x14ac:dyDescent="0.3">
      <c r="A61" s="7">
        <v>26</v>
      </c>
      <c r="B61" s="8" t="s">
        <v>44</v>
      </c>
      <c r="C61" s="6" t="s">
        <v>34</v>
      </c>
      <c r="D61" s="6">
        <v>2.5</v>
      </c>
    </row>
    <row r="62" spans="1:4" ht="15.75" thickBot="1" x14ac:dyDescent="0.3">
      <c r="A62" s="7">
        <v>27</v>
      </c>
      <c r="B62" s="8" t="s">
        <v>59</v>
      </c>
      <c r="C62" s="6" t="s">
        <v>34</v>
      </c>
      <c r="D62" s="6">
        <v>2.5</v>
      </c>
    </row>
    <row r="63" spans="1:4" ht="15.75" thickBot="1" x14ac:dyDescent="0.3">
      <c r="A63" s="7">
        <v>28</v>
      </c>
      <c r="B63" s="8" t="s">
        <v>61</v>
      </c>
      <c r="C63" s="6" t="s">
        <v>34</v>
      </c>
      <c r="D63" s="6">
        <v>2</v>
      </c>
    </row>
    <row r="64" spans="1:4" ht="15.75" thickBot="1" x14ac:dyDescent="0.3">
      <c r="A64" s="9"/>
      <c r="B64" s="10"/>
      <c r="C64" s="10"/>
      <c r="D64" s="10"/>
    </row>
    <row r="65" spans="1:4" ht="15.75" thickBot="1" x14ac:dyDescent="0.3">
      <c r="A65" s="4" t="s">
        <v>2</v>
      </c>
      <c r="B65" s="11" t="s">
        <v>3</v>
      </c>
      <c r="C65" s="5" t="s">
        <v>63</v>
      </c>
      <c r="D65" s="20">
        <f>SUM(D66:D92)/27</f>
        <v>3.1737037037037035</v>
      </c>
    </row>
    <row r="66" spans="1:4" ht="15.75" thickBot="1" x14ac:dyDescent="0.3">
      <c r="A66" s="7">
        <v>1</v>
      </c>
      <c r="B66" s="8" t="s">
        <v>68</v>
      </c>
      <c r="C66" s="6" t="s">
        <v>63</v>
      </c>
      <c r="D66" s="6">
        <v>3.75</v>
      </c>
    </row>
    <row r="67" spans="1:4" ht="15.75" thickBot="1" x14ac:dyDescent="0.3">
      <c r="A67" s="7">
        <v>2</v>
      </c>
      <c r="B67" s="8" t="s">
        <v>72</v>
      </c>
      <c r="C67" s="6" t="s">
        <v>63</v>
      </c>
      <c r="D67" s="6">
        <v>3.63</v>
      </c>
    </row>
    <row r="68" spans="1:4" ht="15.75" thickBot="1" x14ac:dyDescent="0.3">
      <c r="A68" s="7">
        <v>3</v>
      </c>
      <c r="B68" s="8" t="s">
        <v>67</v>
      </c>
      <c r="C68" s="6" t="s">
        <v>63</v>
      </c>
      <c r="D68" s="6">
        <v>3.5</v>
      </c>
    </row>
    <row r="69" spans="1:4" ht="15.75" thickBot="1" x14ac:dyDescent="0.3">
      <c r="A69" s="7">
        <v>4</v>
      </c>
      <c r="B69" s="8" t="s">
        <v>74</v>
      </c>
      <c r="C69" s="6" t="s">
        <v>63</v>
      </c>
      <c r="D69" s="6">
        <v>3.5</v>
      </c>
    </row>
    <row r="70" spans="1:4" ht="15.75" thickBot="1" x14ac:dyDescent="0.3">
      <c r="A70" s="7">
        <v>5</v>
      </c>
      <c r="B70" s="8" t="s">
        <v>66</v>
      </c>
      <c r="C70" s="6" t="s">
        <v>63</v>
      </c>
      <c r="D70" s="6">
        <v>3.38</v>
      </c>
    </row>
    <row r="71" spans="1:4" ht="15.75" thickBot="1" x14ac:dyDescent="0.3">
      <c r="A71" s="7">
        <v>6</v>
      </c>
      <c r="B71" s="8" t="s">
        <v>65</v>
      </c>
      <c r="C71" s="6" t="s">
        <v>63</v>
      </c>
      <c r="D71" s="6">
        <v>3.25</v>
      </c>
    </row>
    <row r="72" spans="1:4" ht="15.75" thickBot="1" x14ac:dyDescent="0.3">
      <c r="A72" s="7">
        <v>7</v>
      </c>
      <c r="B72" s="8" t="s">
        <v>77</v>
      </c>
      <c r="C72" s="6" t="s">
        <v>63</v>
      </c>
      <c r="D72" s="6">
        <v>3.25</v>
      </c>
    </row>
    <row r="73" spans="1:4" ht="15.75" thickBot="1" x14ac:dyDescent="0.3">
      <c r="A73" s="7">
        <v>8</v>
      </c>
      <c r="B73" s="8" t="s">
        <v>80</v>
      </c>
      <c r="C73" s="6" t="s">
        <v>63</v>
      </c>
      <c r="D73" s="6">
        <v>3.25</v>
      </c>
    </row>
    <row r="74" spans="1:4" ht="15.75" thickBot="1" x14ac:dyDescent="0.3">
      <c r="A74" s="7">
        <v>9</v>
      </c>
      <c r="B74" s="8" t="s">
        <v>84</v>
      </c>
      <c r="C74" s="6" t="s">
        <v>63</v>
      </c>
      <c r="D74" s="6">
        <v>3.25</v>
      </c>
    </row>
    <row r="75" spans="1:4" ht="15.75" thickBot="1" x14ac:dyDescent="0.3">
      <c r="A75" s="7">
        <v>10</v>
      </c>
      <c r="B75" s="8" t="s">
        <v>87</v>
      </c>
      <c r="C75" s="6" t="s">
        <v>63</v>
      </c>
      <c r="D75" s="6">
        <v>3.25</v>
      </c>
    </row>
    <row r="76" spans="1:4" ht="15.75" thickBot="1" x14ac:dyDescent="0.3">
      <c r="A76" s="7">
        <v>11</v>
      </c>
      <c r="B76" s="8" t="s">
        <v>88</v>
      </c>
      <c r="C76" s="6" t="s">
        <v>63</v>
      </c>
      <c r="D76" s="6">
        <v>3.25</v>
      </c>
    </row>
    <row r="77" spans="1:4" ht="15.75" thickBot="1" x14ac:dyDescent="0.3">
      <c r="A77" s="7">
        <v>12</v>
      </c>
      <c r="B77" s="8" t="s">
        <v>89</v>
      </c>
      <c r="C77" s="6" t="s">
        <v>63</v>
      </c>
      <c r="D77" s="6">
        <v>3.25</v>
      </c>
    </row>
    <row r="78" spans="1:4" ht="15.75" thickBot="1" x14ac:dyDescent="0.3">
      <c r="A78" s="7">
        <v>13</v>
      </c>
      <c r="B78" s="8" t="s">
        <v>69</v>
      </c>
      <c r="C78" s="6" t="s">
        <v>63</v>
      </c>
      <c r="D78" s="6">
        <v>3.13</v>
      </c>
    </row>
    <row r="79" spans="1:4" ht="15.75" thickBot="1" x14ac:dyDescent="0.3">
      <c r="A79" s="7">
        <v>14</v>
      </c>
      <c r="B79" s="8" t="s">
        <v>70</v>
      </c>
      <c r="C79" s="6" t="s">
        <v>63</v>
      </c>
      <c r="D79" s="6">
        <v>3.13</v>
      </c>
    </row>
    <row r="80" spans="1:4" ht="15.75" thickBot="1" x14ac:dyDescent="0.3">
      <c r="A80" s="7">
        <v>15</v>
      </c>
      <c r="B80" s="8" t="s">
        <v>71</v>
      </c>
      <c r="C80" s="6" t="s">
        <v>63</v>
      </c>
      <c r="D80" s="6">
        <v>3.13</v>
      </c>
    </row>
    <row r="81" spans="1:4" ht="15.75" thickBot="1" x14ac:dyDescent="0.3">
      <c r="A81" s="7">
        <v>16</v>
      </c>
      <c r="B81" s="8" t="s">
        <v>73</v>
      </c>
      <c r="C81" s="6" t="s">
        <v>63</v>
      </c>
      <c r="D81" s="6">
        <v>3.13</v>
      </c>
    </row>
    <row r="82" spans="1:4" ht="15.75" thickBot="1" x14ac:dyDescent="0.3">
      <c r="A82" s="7">
        <v>17</v>
      </c>
      <c r="B82" s="8" t="s">
        <v>78</v>
      </c>
      <c r="C82" s="6" t="s">
        <v>63</v>
      </c>
      <c r="D82" s="6">
        <v>3.13</v>
      </c>
    </row>
    <row r="83" spans="1:4" ht="15.75" thickBot="1" x14ac:dyDescent="0.3">
      <c r="A83" s="7">
        <v>18</v>
      </c>
      <c r="B83" s="8" t="s">
        <v>79</v>
      </c>
      <c r="C83" s="6" t="s">
        <v>63</v>
      </c>
      <c r="D83" s="6">
        <v>3.13</v>
      </c>
    </row>
    <row r="84" spans="1:4" ht="15.75" thickBot="1" x14ac:dyDescent="0.3">
      <c r="A84" s="7">
        <v>19</v>
      </c>
      <c r="B84" s="8" t="s">
        <v>82</v>
      </c>
      <c r="C84" s="6" t="s">
        <v>63</v>
      </c>
      <c r="D84" s="6">
        <v>3.13</v>
      </c>
    </row>
    <row r="85" spans="1:4" ht="15.75" thickBot="1" x14ac:dyDescent="0.3">
      <c r="A85" s="7">
        <v>20</v>
      </c>
      <c r="B85" s="8" t="s">
        <v>83</v>
      </c>
      <c r="C85" s="6" t="s">
        <v>63</v>
      </c>
      <c r="D85" s="6">
        <v>3.13</v>
      </c>
    </row>
    <row r="86" spans="1:4" ht="15.75" thickBot="1" x14ac:dyDescent="0.3">
      <c r="A86" s="7">
        <v>21</v>
      </c>
      <c r="B86" s="8" t="s">
        <v>86</v>
      </c>
      <c r="C86" s="6" t="s">
        <v>63</v>
      </c>
      <c r="D86" s="6">
        <v>3.13</v>
      </c>
    </row>
    <row r="87" spans="1:4" ht="15.75" thickBot="1" x14ac:dyDescent="0.3">
      <c r="A87" s="7">
        <v>22</v>
      </c>
      <c r="B87" s="8" t="s">
        <v>64</v>
      </c>
      <c r="C87" s="6" t="s">
        <v>63</v>
      </c>
      <c r="D87" s="6">
        <v>3</v>
      </c>
    </row>
    <row r="88" spans="1:4" ht="15.75" thickBot="1" x14ac:dyDescent="0.3">
      <c r="A88" s="7">
        <v>23</v>
      </c>
      <c r="B88" s="8" t="s">
        <v>81</v>
      </c>
      <c r="C88" s="6" t="s">
        <v>63</v>
      </c>
      <c r="D88" s="6">
        <v>3</v>
      </c>
    </row>
    <row r="89" spans="1:4" ht="15.75" thickBot="1" x14ac:dyDescent="0.3">
      <c r="A89" s="7">
        <v>24</v>
      </c>
      <c r="B89" s="8" t="s">
        <v>85</v>
      </c>
      <c r="C89" s="6" t="s">
        <v>63</v>
      </c>
      <c r="D89" s="6">
        <v>3</v>
      </c>
    </row>
    <row r="90" spans="1:4" ht="15.75" thickBot="1" x14ac:dyDescent="0.3">
      <c r="A90" s="7">
        <v>25</v>
      </c>
      <c r="B90" s="8" t="s">
        <v>76</v>
      </c>
      <c r="C90" s="6" t="s">
        <v>63</v>
      </c>
      <c r="D90" s="6">
        <v>2.88</v>
      </c>
    </row>
    <row r="91" spans="1:4" ht="15.75" thickBot="1" x14ac:dyDescent="0.3">
      <c r="A91" s="7">
        <v>26</v>
      </c>
      <c r="B91" s="8" t="s">
        <v>90</v>
      </c>
      <c r="C91" s="6" t="s">
        <v>63</v>
      </c>
      <c r="D91" s="6">
        <v>2.88</v>
      </c>
    </row>
    <row r="92" spans="1:4" ht="15.75" thickBot="1" x14ac:dyDescent="0.3">
      <c r="A92" s="7">
        <v>27</v>
      </c>
      <c r="B92" s="8" t="s">
        <v>75</v>
      </c>
      <c r="C92" s="6" t="s">
        <v>63</v>
      </c>
      <c r="D92" s="6">
        <v>2.25</v>
      </c>
    </row>
    <row r="93" spans="1:4" ht="15.75" thickBot="1" x14ac:dyDescent="0.3">
      <c r="A93" s="9"/>
      <c r="B93" s="10"/>
      <c r="C93" s="10"/>
      <c r="D93" s="10"/>
    </row>
    <row r="94" spans="1:4" ht="15.75" thickBot="1" x14ac:dyDescent="0.3">
      <c r="A94" s="4" t="s">
        <v>2</v>
      </c>
      <c r="B94" s="11" t="s">
        <v>3</v>
      </c>
      <c r="C94" s="5" t="s">
        <v>91</v>
      </c>
      <c r="D94" s="20">
        <f>SUM(D95:D119)/25</f>
        <v>3.2324000000000002</v>
      </c>
    </row>
    <row r="95" spans="1:4" ht="15.75" thickBot="1" x14ac:dyDescent="0.3">
      <c r="A95" s="7">
        <v>1</v>
      </c>
      <c r="B95" s="8" t="s">
        <v>103</v>
      </c>
      <c r="C95" s="6" t="s">
        <v>91</v>
      </c>
      <c r="D95" s="6">
        <v>2</v>
      </c>
    </row>
    <row r="96" spans="1:4" ht="15.75" thickBot="1" x14ac:dyDescent="0.3">
      <c r="A96" s="7">
        <v>2</v>
      </c>
      <c r="B96" s="8" t="s">
        <v>105</v>
      </c>
      <c r="C96" s="6" t="s">
        <v>91</v>
      </c>
      <c r="D96" s="6">
        <v>2.38</v>
      </c>
    </row>
    <row r="97" spans="1:4" ht="15.75" thickBot="1" x14ac:dyDescent="0.3">
      <c r="A97" s="7">
        <v>3</v>
      </c>
      <c r="B97" s="8" t="s">
        <v>95</v>
      </c>
      <c r="C97" s="6" t="s">
        <v>91</v>
      </c>
      <c r="D97" s="6">
        <v>2.88</v>
      </c>
    </row>
    <row r="98" spans="1:4" ht="15.75" thickBot="1" x14ac:dyDescent="0.3">
      <c r="A98" s="7">
        <v>4</v>
      </c>
      <c r="B98" s="8" t="s">
        <v>102</v>
      </c>
      <c r="C98" s="6" t="s">
        <v>91</v>
      </c>
      <c r="D98" s="6">
        <v>2.88</v>
      </c>
    </row>
    <row r="99" spans="1:4" ht="15.75" thickBot="1" x14ac:dyDescent="0.3">
      <c r="A99" s="7">
        <v>5</v>
      </c>
      <c r="B99" s="8" t="s">
        <v>106</v>
      </c>
      <c r="C99" s="6" t="s">
        <v>91</v>
      </c>
      <c r="D99" s="6">
        <v>2.88</v>
      </c>
    </row>
    <row r="100" spans="1:4" ht="15.75" thickBot="1" x14ac:dyDescent="0.3">
      <c r="A100" s="7">
        <v>6</v>
      </c>
      <c r="B100" s="8" t="s">
        <v>116</v>
      </c>
      <c r="C100" s="6" t="s">
        <v>91</v>
      </c>
      <c r="D100" s="6">
        <v>2.88</v>
      </c>
    </row>
    <row r="101" spans="1:4" ht="15.75" thickBot="1" x14ac:dyDescent="0.3">
      <c r="A101" s="7">
        <v>7</v>
      </c>
      <c r="B101" s="8" t="s">
        <v>97</v>
      </c>
      <c r="C101" s="6" t="s">
        <v>91</v>
      </c>
      <c r="D101" s="6">
        <v>3</v>
      </c>
    </row>
    <row r="102" spans="1:4" ht="15.75" thickBot="1" x14ac:dyDescent="0.3">
      <c r="A102" s="7">
        <v>8</v>
      </c>
      <c r="B102" s="8" t="s">
        <v>98</v>
      </c>
      <c r="C102" s="6" t="s">
        <v>91</v>
      </c>
      <c r="D102" s="6">
        <v>3</v>
      </c>
    </row>
    <row r="103" spans="1:4" ht="15.75" thickBot="1" x14ac:dyDescent="0.3">
      <c r="A103" s="7">
        <v>9</v>
      </c>
      <c r="B103" s="8" t="s">
        <v>100</v>
      </c>
      <c r="C103" s="6" t="s">
        <v>91</v>
      </c>
      <c r="D103" s="6">
        <v>3</v>
      </c>
    </row>
    <row r="104" spans="1:4" ht="15.75" thickBot="1" x14ac:dyDescent="0.3">
      <c r="A104" s="7">
        <v>10</v>
      </c>
      <c r="B104" s="8" t="s">
        <v>104</v>
      </c>
      <c r="C104" s="6" t="s">
        <v>91</v>
      </c>
      <c r="D104" s="6">
        <v>3</v>
      </c>
    </row>
    <row r="105" spans="1:4" ht="15.75" thickBot="1" x14ac:dyDescent="0.3">
      <c r="A105" s="7">
        <v>11</v>
      </c>
      <c r="B105" s="8" t="s">
        <v>109</v>
      </c>
      <c r="C105" s="6" t="s">
        <v>91</v>
      </c>
      <c r="D105" s="6">
        <v>3</v>
      </c>
    </row>
    <row r="106" spans="1:4" ht="15.75" thickBot="1" x14ac:dyDescent="0.3">
      <c r="A106" s="7">
        <v>12</v>
      </c>
      <c r="B106" s="8" t="s">
        <v>111</v>
      </c>
      <c r="C106" s="6" t="s">
        <v>91</v>
      </c>
      <c r="D106" s="6">
        <v>3</v>
      </c>
    </row>
    <row r="107" spans="1:4" ht="15.75" thickBot="1" x14ac:dyDescent="0.3">
      <c r="A107" s="7">
        <v>13</v>
      </c>
      <c r="B107" s="8" t="s">
        <v>112</v>
      </c>
      <c r="C107" s="6" t="s">
        <v>91</v>
      </c>
      <c r="D107" s="6">
        <v>3</v>
      </c>
    </row>
    <row r="108" spans="1:4" ht="15.75" thickBot="1" x14ac:dyDescent="0.3">
      <c r="A108" s="7">
        <v>14</v>
      </c>
      <c r="B108" s="8" t="s">
        <v>92</v>
      </c>
      <c r="C108" s="6" t="s">
        <v>91</v>
      </c>
      <c r="D108" s="6">
        <v>3.13</v>
      </c>
    </row>
    <row r="109" spans="1:4" ht="15.75" thickBot="1" x14ac:dyDescent="0.3">
      <c r="A109" s="7">
        <v>15</v>
      </c>
      <c r="B109" s="8" t="s">
        <v>99</v>
      </c>
      <c r="C109" s="6" t="s">
        <v>91</v>
      </c>
      <c r="D109" s="6">
        <v>3.13</v>
      </c>
    </row>
    <row r="110" spans="1:4" ht="15.75" thickBot="1" x14ac:dyDescent="0.3">
      <c r="A110" s="7">
        <v>16</v>
      </c>
      <c r="B110" s="8" t="s">
        <v>114</v>
      </c>
      <c r="C110" s="6" t="s">
        <v>91</v>
      </c>
      <c r="D110" s="6">
        <v>3.13</v>
      </c>
    </row>
    <row r="111" spans="1:4" ht="15.75" thickBot="1" x14ac:dyDescent="0.3">
      <c r="A111" s="7">
        <v>17</v>
      </c>
      <c r="B111" s="8" t="s">
        <v>108</v>
      </c>
      <c r="C111" s="6" t="s">
        <v>91</v>
      </c>
      <c r="D111" s="6">
        <v>3.25</v>
      </c>
    </row>
    <row r="112" spans="1:4" ht="15.75" thickBot="1" x14ac:dyDescent="0.3">
      <c r="A112" s="7">
        <v>18</v>
      </c>
      <c r="B112" s="8" t="s">
        <v>113</v>
      </c>
      <c r="C112" s="6" t="s">
        <v>91</v>
      </c>
      <c r="D112" s="6">
        <v>3.25</v>
      </c>
    </row>
    <row r="113" spans="1:4" ht="15.75" thickBot="1" x14ac:dyDescent="0.3">
      <c r="A113" s="7">
        <v>19</v>
      </c>
      <c r="B113" s="8" t="s">
        <v>110</v>
      </c>
      <c r="C113" s="6" t="s">
        <v>91</v>
      </c>
      <c r="D113" s="6">
        <v>3.38</v>
      </c>
    </row>
    <row r="114" spans="1:4" ht="15.75" thickBot="1" x14ac:dyDescent="0.3">
      <c r="A114" s="7">
        <v>20</v>
      </c>
      <c r="B114" s="8" t="s">
        <v>94</v>
      </c>
      <c r="C114" s="6" t="s">
        <v>91</v>
      </c>
      <c r="D114" s="6">
        <v>3.5</v>
      </c>
    </row>
    <row r="115" spans="1:4" ht="15.75" thickBot="1" x14ac:dyDescent="0.3">
      <c r="A115" s="7">
        <v>21</v>
      </c>
      <c r="B115" s="8" t="s">
        <v>101</v>
      </c>
      <c r="C115" s="6" t="s">
        <v>91</v>
      </c>
      <c r="D115" s="6">
        <v>3.75</v>
      </c>
    </row>
    <row r="116" spans="1:4" ht="15.75" thickBot="1" x14ac:dyDescent="0.3">
      <c r="A116" s="7">
        <v>22</v>
      </c>
      <c r="B116" s="8" t="s">
        <v>93</v>
      </c>
      <c r="C116" s="6" t="s">
        <v>91</v>
      </c>
      <c r="D116" s="6">
        <v>3.88</v>
      </c>
    </row>
    <row r="117" spans="1:4" ht="15.75" thickBot="1" x14ac:dyDescent="0.3">
      <c r="A117" s="7">
        <v>23</v>
      </c>
      <c r="B117" s="8" t="s">
        <v>115</v>
      </c>
      <c r="C117" s="6" t="s">
        <v>91</v>
      </c>
      <c r="D117" s="6">
        <v>4.13</v>
      </c>
    </row>
    <row r="118" spans="1:4" ht="15.75" thickBot="1" x14ac:dyDescent="0.3">
      <c r="A118" s="7">
        <v>24</v>
      </c>
      <c r="B118" s="8" t="s">
        <v>107</v>
      </c>
      <c r="C118" s="6" t="s">
        <v>91</v>
      </c>
      <c r="D118" s="6">
        <v>4.38</v>
      </c>
    </row>
    <row r="119" spans="1:4" ht="15.75" thickBot="1" x14ac:dyDescent="0.3">
      <c r="A119" s="7">
        <v>25</v>
      </c>
      <c r="B119" s="8" t="s">
        <v>96</v>
      </c>
      <c r="C119" s="6" t="s">
        <v>91</v>
      </c>
      <c r="D119" s="6">
        <v>5</v>
      </c>
    </row>
    <row r="120" spans="1:4" ht="15.75" thickBot="1" x14ac:dyDescent="0.3">
      <c r="A120" s="9"/>
      <c r="B120" s="10"/>
      <c r="C120" s="10"/>
      <c r="D120" s="10"/>
    </row>
    <row r="121" spans="1:4" ht="15.75" thickBot="1" x14ac:dyDescent="0.3">
      <c r="A121" s="4" t="s">
        <v>2</v>
      </c>
      <c r="B121" s="11" t="s">
        <v>3</v>
      </c>
      <c r="C121" s="5" t="s">
        <v>117</v>
      </c>
      <c r="D121" s="20">
        <f>SUM(D122:D145)/24</f>
        <v>3.1108333333333338</v>
      </c>
    </row>
    <row r="122" spans="1:4" ht="15.75" thickBot="1" x14ac:dyDescent="0.3">
      <c r="A122" s="7">
        <v>1</v>
      </c>
      <c r="B122" s="8" t="s">
        <v>137</v>
      </c>
      <c r="C122" s="6" t="s">
        <v>117</v>
      </c>
      <c r="D122" s="6">
        <v>4.25</v>
      </c>
    </row>
    <row r="123" spans="1:4" ht="15.75" thickBot="1" x14ac:dyDescent="0.3">
      <c r="A123" s="7">
        <v>2</v>
      </c>
      <c r="B123" s="8" t="s">
        <v>133</v>
      </c>
      <c r="C123" s="6" t="s">
        <v>117</v>
      </c>
      <c r="D123" s="6">
        <v>4</v>
      </c>
    </row>
    <row r="124" spans="1:4" ht="15.75" thickBot="1" x14ac:dyDescent="0.3">
      <c r="A124" s="7">
        <v>3</v>
      </c>
      <c r="B124" s="8" t="s">
        <v>126</v>
      </c>
      <c r="C124" s="6" t="s">
        <v>117</v>
      </c>
      <c r="D124" s="6">
        <v>3.75</v>
      </c>
    </row>
    <row r="125" spans="1:4" ht="15.75" thickBot="1" x14ac:dyDescent="0.3">
      <c r="A125" s="7">
        <v>4</v>
      </c>
      <c r="B125" s="8" t="s">
        <v>132</v>
      </c>
      <c r="C125" s="6" t="s">
        <v>117</v>
      </c>
      <c r="D125" s="6">
        <v>3.75</v>
      </c>
    </row>
    <row r="126" spans="1:4" ht="15.75" thickBot="1" x14ac:dyDescent="0.3">
      <c r="A126" s="7">
        <v>5</v>
      </c>
      <c r="B126" s="8" t="s">
        <v>121</v>
      </c>
      <c r="C126" s="6" t="s">
        <v>117</v>
      </c>
      <c r="D126" s="6">
        <v>3.25</v>
      </c>
    </row>
    <row r="127" spans="1:4" ht="15.75" thickBot="1" x14ac:dyDescent="0.3">
      <c r="A127" s="7">
        <v>6</v>
      </c>
      <c r="B127" s="8" t="s">
        <v>125</v>
      </c>
      <c r="C127" s="6" t="s">
        <v>117</v>
      </c>
      <c r="D127" s="6">
        <v>3.25</v>
      </c>
    </row>
    <row r="128" spans="1:4" ht="15.75" thickBot="1" x14ac:dyDescent="0.3">
      <c r="A128" s="7">
        <v>7</v>
      </c>
      <c r="B128" s="8" t="s">
        <v>139</v>
      </c>
      <c r="C128" s="6" t="s">
        <v>117</v>
      </c>
      <c r="D128" s="6">
        <v>3.25</v>
      </c>
    </row>
    <row r="129" spans="1:4" ht="15.75" thickBot="1" x14ac:dyDescent="0.3">
      <c r="A129" s="7">
        <v>8</v>
      </c>
      <c r="B129" s="8" t="s">
        <v>140</v>
      </c>
      <c r="C129" s="6" t="s">
        <v>117</v>
      </c>
      <c r="D129" s="6">
        <v>3.25</v>
      </c>
    </row>
    <row r="130" spans="1:4" ht="15.75" thickBot="1" x14ac:dyDescent="0.3">
      <c r="A130" s="7">
        <v>9</v>
      </c>
      <c r="B130" s="8" t="s">
        <v>118</v>
      </c>
      <c r="C130" s="6" t="s">
        <v>117</v>
      </c>
      <c r="D130" s="6">
        <v>3</v>
      </c>
    </row>
    <row r="131" spans="1:4" ht="15.75" thickBot="1" x14ac:dyDescent="0.3">
      <c r="A131" s="7">
        <v>10</v>
      </c>
      <c r="B131" s="8" t="s">
        <v>119</v>
      </c>
      <c r="C131" s="6" t="s">
        <v>117</v>
      </c>
      <c r="D131" s="6">
        <v>3</v>
      </c>
    </row>
    <row r="132" spans="1:4" ht="15.75" thickBot="1" x14ac:dyDescent="0.3">
      <c r="A132" s="7">
        <v>11</v>
      </c>
      <c r="B132" s="8" t="s">
        <v>123</v>
      </c>
      <c r="C132" s="6" t="s">
        <v>117</v>
      </c>
      <c r="D132" s="6">
        <v>3</v>
      </c>
    </row>
    <row r="133" spans="1:4" ht="15.75" thickBot="1" x14ac:dyDescent="0.3">
      <c r="A133" s="7">
        <v>12</v>
      </c>
      <c r="B133" s="8" t="s">
        <v>129</v>
      </c>
      <c r="C133" s="6" t="s">
        <v>117</v>
      </c>
      <c r="D133" s="6">
        <v>3</v>
      </c>
    </row>
    <row r="134" spans="1:4" ht="15.75" thickBot="1" x14ac:dyDescent="0.3">
      <c r="A134" s="7">
        <v>13</v>
      </c>
      <c r="B134" s="8" t="s">
        <v>130</v>
      </c>
      <c r="C134" s="6" t="s">
        <v>117</v>
      </c>
      <c r="D134" s="6">
        <v>3</v>
      </c>
    </row>
    <row r="135" spans="1:4" ht="15.75" thickBot="1" x14ac:dyDescent="0.3">
      <c r="A135" s="7">
        <v>14</v>
      </c>
      <c r="B135" s="8" t="s">
        <v>138</v>
      </c>
      <c r="C135" s="6" t="s">
        <v>117</v>
      </c>
      <c r="D135" s="6">
        <v>3</v>
      </c>
    </row>
    <row r="136" spans="1:4" ht="15.75" thickBot="1" x14ac:dyDescent="0.3">
      <c r="A136" s="7">
        <v>15</v>
      </c>
      <c r="B136" s="8" t="s">
        <v>122</v>
      </c>
      <c r="C136" s="6" t="s">
        <v>117</v>
      </c>
      <c r="D136" s="6">
        <v>2.88</v>
      </c>
    </row>
    <row r="137" spans="1:4" ht="15.75" thickBot="1" x14ac:dyDescent="0.3">
      <c r="A137" s="7">
        <v>16</v>
      </c>
      <c r="B137" s="8" t="s">
        <v>124</v>
      </c>
      <c r="C137" s="6" t="s">
        <v>117</v>
      </c>
      <c r="D137" s="6">
        <v>2.88</v>
      </c>
    </row>
    <row r="138" spans="1:4" ht="15.75" thickBot="1" x14ac:dyDescent="0.3">
      <c r="A138" s="7">
        <v>17</v>
      </c>
      <c r="B138" s="8" t="s">
        <v>127</v>
      </c>
      <c r="C138" s="6" t="s">
        <v>117</v>
      </c>
      <c r="D138" s="6">
        <v>2.88</v>
      </c>
    </row>
    <row r="139" spans="1:4" ht="15.75" thickBot="1" x14ac:dyDescent="0.3">
      <c r="A139" s="7">
        <v>18</v>
      </c>
      <c r="B139" s="8" t="s">
        <v>128</v>
      </c>
      <c r="C139" s="6" t="s">
        <v>117</v>
      </c>
      <c r="D139" s="6">
        <v>2.88</v>
      </c>
    </row>
    <row r="140" spans="1:4" ht="15.75" thickBot="1" x14ac:dyDescent="0.3">
      <c r="A140" s="7">
        <v>19</v>
      </c>
      <c r="B140" s="8" t="s">
        <v>131</v>
      </c>
      <c r="C140" s="6" t="s">
        <v>117</v>
      </c>
      <c r="D140" s="6">
        <v>2.88</v>
      </c>
    </row>
    <row r="141" spans="1:4" ht="15.75" thickBot="1" x14ac:dyDescent="0.3">
      <c r="A141" s="7">
        <v>20</v>
      </c>
      <c r="B141" s="8" t="s">
        <v>136</v>
      </c>
      <c r="C141" s="6" t="s">
        <v>117</v>
      </c>
      <c r="D141" s="6">
        <v>2.88</v>
      </c>
    </row>
    <row r="142" spans="1:4" ht="15.75" thickBot="1" x14ac:dyDescent="0.3">
      <c r="A142" s="7">
        <v>21</v>
      </c>
      <c r="B142" s="8" t="s">
        <v>120</v>
      </c>
      <c r="C142" s="6" t="s">
        <v>117</v>
      </c>
      <c r="D142" s="6">
        <v>2.75</v>
      </c>
    </row>
    <row r="143" spans="1:4" ht="15.75" thickBot="1" x14ac:dyDescent="0.3">
      <c r="A143" s="7">
        <v>22</v>
      </c>
      <c r="B143" s="8" t="s">
        <v>134</v>
      </c>
      <c r="C143" s="6" t="s">
        <v>117</v>
      </c>
      <c r="D143" s="6">
        <v>2.75</v>
      </c>
    </row>
    <row r="144" spans="1:4" ht="15.75" thickBot="1" x14ac:dyDescent="0.3">
      <c r="A144" s="7">
        <v>23</v>
      </c>
      <c r="B144" s="8" t="s">
        <v>141</v>
      </c>
      <c r="C144" s="6" t="s">
        <v>117</v>
      </c>
      <c r="D144" s="6">
        <v>2.63</v>
      </c>
    </row>
    <row r="145" spans="1:4" ht="15.75" thickBot="1" x14ac:dyDescent="0.3">
      <c r="A145" s="7">
        <v>24</v>
      </c>
      <c r="B145" s="8" t="s">
        <v>135</v>
      </c>
      <c r="C145" s="6" t="s">
        <v>117</v>
      </c>
      <c r="D145" s="6">
        <v>2.5</v>
      </c>
    </row>
    <row r="146" spans="1:4" ht="15.75" thickBot="1" x14ac:dyDescent="0.3">
      <c r="A146" s="9"/>
      <c r="B146" s="10"/>
      <c r="C146" s="10"/>
      <c r="D146" s="10"/>
    </row>
    <row r="147" spans="1:4" ht="15.75" thickBot="1" x14ac:dyDescent="0.3">
      <c r="A147" s="4" t="s">
        <v>2</v>
      </c>
      <c r="B147" s="11" t="s">
        <v>3</v>
      </c>
      <c r="C147" s="5" t="s">
        <v>142</v>
      </c>
      <c r="D147" s="20">
        <f>SUM(D121:D146)/22</f>
        <v>3.5350378787878785</v>
      </c>
    </row>
    <row r="148" spans="1:4" ht="15.75" thickBot="1" x14ac:dyDescent="0.3">
      <c r="A148" s="7">
        <v>1</v>
      </c>
      <c r="B148" s="8" t="s">
        <v>157</v>
      </c>
      <c r="C148" s="6" t="s">
        <v>142</v>
      </c>
      <c r="D148" s="6">
        <v>3.88</v>
      </c>
    </row>
    <row r="149" spans="1:4" ht="15.75" thickBot="1" x14ac:dyDescent="0.3">
      <c r="A149" s="7">
        <v>2</v>
      </c>
      <c r="B149" s="8" t="s">
        <v>164</v>
      </c>
      <c r="C149" s="6" t="s">
        <v>142</v>
      </c>
      <c r="D149" s="6">
        <v>3.88</v>
      </c>
    </row>
    <row r="150" spans="1:4" ht="15.75" thickBot="1" x14ac:dyDescent="0.3">
      <c r="A150" s="7">
        <v>3</v>
      </c>
      <c r="B150" s="8" t="s">
        <v>163</v>
      </c>
      <c r="C150" s="6" t="s">
        <v>142</v>
      </c>
      <c r="D150" s="6">
        <v>3.75</v>
      </c>
    </row>
    <row r="151" spans="1:4" ht="15.75" thickBot="1" x14ac:dyDescent="0.3">
      <c r="A151" s="7">
        <v>4</v>
      </c>
      <c r="B151" s="8" t="s">
        <v>147</v>
      </c>
      <c r="C151" s="6" t="s">
        <v>142</v>
      </c>
      <c r="D151" s="6">
        <v>3.63</v>
      </c>
    </row>
    <row r="152" spans="1:4" ht="15.75" thickBot="1" x14ac:dyDescent="0.3">
      <c r="A152" s="7">
        <v>5</v>
      </c>
      <c r="B152" s="8" t="s">
        <v>146</v>
      </c>
      <c r="C152" s="6" t="s">
        <v>142</v>
      </c>
      <c r="D152" s="6">
        <v>3.5</v>
      </c>
    </row>
    <row r="153" spans="1:4" ht="15.75" thickBot="1" x14ac:dyDescent="0.3">
      <c r="A153" s="7">
        <v>6</v>
      </c>
      <c r="B153" s="8" t="s">
        <v>158</v>
      </c>
      <c r="C153" s="6" t="s">
        <v>142</v>
      </c>
      <c r="D153" s="6">
        <v>3.38</v>
      </c>
    </row>
    <row r="154" spans="1:4" ht="15.75" thickBot="1" x14ac:dyDescent="0.3">
      <c r="A154" s="7">
        <v>7</v>
      </c>
      <c r="B154" s="8" t="s">
        <v>162</v>
      </c>
      <c r="C154" s="6" t="s">
        <v>142</v>
      </c>
      <c r="D154" s="6">
        <v>3.25</v>
      </c>
    </row>
    <row r="155" spans="1:4" ht="15.75" thickBot="1" x14ac:dyDescent="0.3">
      <c r="A155" s="7">
        <v>8</v>
      </c>
      <c r="B155" s="8" t="s">
        <v>149</v>
      </c>
      <c r="C155" s="6" t="s">
        <v>142</v>
      </c>
      <c r="D155" s="6">
        <v>3.13</v>
      </c>
    </row>
    <row r="156" spans="1:4" ht="15.75" thickBot="1" x14ac:dyDescent="0.3">
      <c r="A156" s="7">
        <v>9</v>
      </c>
      <c r="B156" s="8" t="s">
        <v>150</v>
      </c>
      <c r="C156" s="6" t="s">
        <v>142</v>
      </c>
      <c r="D156" s="6">
        <v>3.13</v>
      </c>
    </row>
    <row r="157" spans="1:4" ht="15.75" thickBot="1" x14ac:dyDescent="0.3">
      <c r="A157" s="7">
        <v>10</v>
      </c>
      <c r="B157" s="8" t="s">
        <v>151</v>
      </c>
      <c r="C157" s="6" t="s">
        <v>142</v>
      </c>
      <c r="D157" s="6">
        <v>3</v>
      </c>
    </row>
    <row r="158" spans="1:4" ht="15.75" thickBot="1" x14ac:dyDescent="0.3">
      <c r="A158" s="7">
        <v>11</v>
      </c>
      <c r="B158" s="8" t="s">
        <v>152</v>
      </c>
      <c r="C158" s="6" t="s">
        <v>142</v>
      </c>
      <c r="D158" s="6">
        <v>3</v>
      </c>
    </row>
    <row r="159" spans="1:4" ht="15.75" thickBot="1" x14ac:dyDescent="0.3">
      <c r="A159" s="7">
        <v>12</v>
      </c>
      <c r="B159" s="8" t="s">
        <v>155</v>
      </c>
      <c r="C159" s="6" t="s">
        <v>142</v>
      </c>
      <c r="D159" s="6">
        <v>3</v>
      </c>
    </row>
    <row r="160" spans="1:4" ht="15.75" thickBot="1" x14ac:dyDescent="0.3">
      <c r="A160" s="7">
        <v>13</v>
      </c>
      <c r="B160" s="8" t="s">
        <v>160</v>
      </c>
      <c r="C160" s="6" t="s">
        <v>142</v>
      </c>
      <c r="D160" s="6">
        <v>3</v>
      </c>
    </row>
    <row r="161" spans="1:4" ht="15.75" thickBot="1" x14ac:dyDescent="0.3">
      <c r="A161" s="7">
        <v>14</v>
      </c>
      <c r="B161" s="8" t="s">
        <v>161</v>
      </c>
      <c r="C161" s="6" t="s">
        <v>142</v>
      </c>
      <c r="D161" s="6">
        <v>3</v>
      </c>
    </row>
    <row r="162" spans="1:4" ht="15.75" thickBot="1" x14ac:dyDescent="0.3">
      <c r="A162" s="7">
        <v>15</v>
      </c>
      <c r="B162" s="8" t="s">
        <v>159</v>
      </c>
      <c r="C162" s="6" t="s">
        <v>142</v>
      </c>
      <c r="D162" s="6">
        <v>2.75</v>
      </c>
    </row>
    <row r="163" spans="1:4" ht="15.75" thickBot="1" x14ac:dyDescent="0.3">
      <c r="A163" s="7">
        <v>16</v>
      </c>
      <c r="B163" s="8" t="s">
        <v>144</v>
      </c>
      <c r="C163" s="6" t="s">
        <v>142</v>
      </c>
      <c r="D163" s="6">
        <v>2.63</v>
      </c>
    </row>
    <row r="164" spans="1:4" ht="15.75" thickBot="1" x14ac:dyDescent="0.3">
      <c r="A164" s="7">
        <v>17</v>
      </c>
      <c r="B164" s="8" t="s">
        <v>153</v>
      </c>
      <c r="C164" s="6" t="s">
        <v>142</v>
      </c>
      <c r="D164" s="6">
        <v>2.63</v>
      </c>
    </row>
    <row r="165" spans="1:4" ht="15.75" thickBot="1" x14ac:dyDescent="0.3">
      <c r="A165" s="7">
        <v>18</v>
      </c>
      <c r="B165" s="8" t="s">
        <v>154</v>
      </c>
      <c r="C165" s="6" t="s">
        <v>142</v>
      </c>
      <c r="D165" s="6">
        <v>2.63</v>
      </c>
    </row>
    <row r="166" spans="1:4" ht="15.75" thickBot="1" x14ac:dyDescent="0.3">
      <c r="A166" s="7">
        <v>19</v>
      </c>
      <c r="B166" s="8" t="s">
        <v>156</v>
      </c>
      <c r="C166" s="6" t="s">
        <v>142</v>
      </c>
      <c r="D166" s="6">
        <v>2.63</v>
      </c>
    </row>
    <row r="167" spans="1:4" ht="15.75" thickBot="1" x14ac:dyDescent="0.3">
      <c r="A167" s="7">
        <v>20</v>
      </c>
      <c r="B167" s="8" t="s">
        <v>143</v>
      </c>
      <c r="C167" s="6" t="s">
        <v>142</v>
      </c>
      <c r="D167" s="6">
        <v>2.5</v>
      </c>
    </row>
    <row r="168" spans="1:4" ht="15.75" thickBot="1" x14ac:dyDescent="0.3">
      <c r="A168" s="7">
        <v>21</v>
      </c>
      <c r="B168" s="8" t="s">
        <v>148</v>
      </c>
      <c r="C168" s="6" t="s">
        <v>142</v>
      </c>
      <c r="D168" s="6">
        <v>2.5</v>
      </c>
    </row>
    <row r="169" spans="1:4" ht="15.75" thickBot="1" x14ac:dyDescent="0.3">
      <c r="A169" s="7">
        <v>22</v>
      </c>
      <c r="B169" s="8" t="s">
        <v>145</v>
      </c>
      <c r="C169" s="6" t="s">
        <v>142</v>
      </c>
      <c r="D169" s="6">
        <v>2</v>
      </c>
    </row>
    <row r="170" spans="1:4" ht="15.75" thickBot="1" x14ac:dyDescent="0.3">
      <c r="A170" s="9"/>
      <c r="B170" s="10"/>
      <c r="C170" s="10"/>
      <c r="D170" s="10"/>
    </row>
    <row r="171" spans="1:4" ht="15.75" thickBot="1" x14ac:dyDescent="0.3">
      <c r="A171" s="4" t="s">
        <v>2</v>
      </c>
      <c r="B171" s="11" t="s">
        <v>3</v>
      </c>
      <c r="C171" s="5" t="s">
        <v>165</v>
      </c>
      <c r="D171" s="20">
        <f>SUM(D172:D206)/35</f>
        <v>2.9708571428571418</v>
      </c>
    </row>
    <row r="172" spans="1:4" ht="15.75" thickBot="1" x14ac:dyDescent="0.3">
      <c r="A172" s="7">
        <v>1</v>
      </c>
      <c r="B172" s="8" t="s">
        <v>177</v>
      </c>
      <c r="C172" s="6" t="s">
        <v>165</v>
      </c>
      <c r="D172" s="6">
        <v>4.25</v>
      </c>
    </row>
    <row r="173" spans="1:4" ht="15.75" thickBot="1" x14ac:dyDescent="0.3">
      <c r="A173" s="7">
        <v>2</v>
      </c>
      <c r="B173" s="8" t="s">
        <v>188</v>
      </c>
      <c r="C173" s="6" t="s">
        <v>165</v>
      </c>
      <c r="D173" s="6">
        <v>4.25</v>
      </c>
    </row>
    <row r="174" spans="1:4" ht="15.75" thickBot="1" x14ac:dyDescent="0.3">
      <c r="A174" s="7">
        <v>3</v>
      </c>
      <c r="B174" s="8" t="s">
        <v>172</v>
      </c>
      <c r="C174" s="6" t="s">
        <v>165</v>
      </c>
      <c r="D174" s="6">
        <v>4.13</v>
      </c>
    </row>
    <row r="175" spans="1:4" ht="15.75" thickBot="1" x14ac:dyDescent="0.3">
      <c r="A175" s="7">
        <v>4</v>
      </c>
      <c r="B175" s="8" t="s">
        <v>186</v>
      </c>
      <c r="C175" s="6" t="s">
        <v>165</v>
      </c>
      <c r="D175" s="6">
        <v>4</v>
      </c>
    </row>
    <row r="176" spans="1:4" ht="15.75" thickBot="1" x14ac:dyDescent="0.3">
      <c r="A176" s="7">
        <v>5</v>
      </c>
      <c r="B176" s="8" t="s">
        <v>170</v>
      </c>
      <c r="C176" s="6" t="s">
        <v>165</v>
      </c>
      <c r="D176" s="6">
        <v>3.88</v>
      </c>
    </row>
    <row r="177" spans="1:4" ht="15.75" thickBot="1" x14ac:dyDescent="0.3">
      <c r="A177" s="7">
        <v>6</v>
      </c>
      <c r="B177" s="8" t="s">
        <v>183</v>
      </c>
      <c r="C177" s="6" t="s">
        <v>165</v>
      </c>
      <c r="D177" s="6">
        <v>3.63</v>
      </c>
    </row>
    <row r="178" spans="1:4" ht="15.75" thickBot="1" x14ac:dyDescent="0.3">
      <c r="A178" s="7">
        <v>7</v>
      </c>
      <c r="B178" s="8" t="s">
        <v>193</v>
      </c>
      <c r="C178" s="6" t="s">
        <v>165</v>
      </c>
      <c r="D178" s="6">
        <v>3.38</v>
      </c>
    </row>
    <row r="179" spans="1:4" ht="15.75" thickBot="1" x14ac:dyDescent="0.3">
      <c r="A179" s="7">
        <v>8</v>
      </c>
      <c r="B179" s="8" t="s">
        <v>196</v>
      </c>
      <c r="C179" s="6" t="s">
        <v>165</v>
      </c>
      <c r="D179" s="6">
        <v>3.38</v>
      </c>
    </row>
    <row r="180" spans="1:4" ht="15.75" thickBot="1" x14ac:dyDescent="0.3">
      <c r="A180" s="7">
        <v>9</v>
      </c>
      <c r="B180" s="8" t="s">
        <v>176</v>
      </c>
      <c r="C180" s="6" t="s">
        <v>165</v>
      </c>
      <c r="D180" s="6">
        <v>3.25</v>
      </c>
    </row>
    <row r="181" spans="1:4" ht="15.75" thickBot="1" x14ac:dyDescent="0.3">
      <c r="A181" s="7">
        <v>10</v>
      </c>
      <c r="B181" s="8" t="s">
        <v>171</v>
      </c>
      <c r="C181" s="6" t="s">
        <v>165</v>
      </c>
      <c r="D181" s="6">
        <v>3.13</v>
      </c>
    </row>
    <row r="182" spans="1:4" ht="15.75" thickBot="1" x14ac:dyDescent="0.3">
      <c r="A182" s="7">
        <v>11</v>
      </c>
      <c r="B182" s="8" t="s">
        <v>184</v>
      </c>
      <c r="C182" s="6" t="s">
        <v>165</v>
      </c>
      <c r="D182" s="6">
        <v>3.13</v>
      </c>
    </row>
    <row r="183" spans="1:4" ht="15.75" thickBot="1" x14ac:dyDescent="0.3">
      <c r="A183" s="7">
        <v>12</v>
      </c>
      <c r="B183" s="8" t="s">
        <v>194</v>
      </c>
      <c r="C183" s="6" t="s">
        <v>165</v>
      </c>
      <c r="D183" s="6">
        <v>3.13</v>
      </c>
    </row>
    <row r="184" spans="1:4" ht="15.75" thickBot="1" x14ac:dyDescent="0.3">
      <c r="A184" s="7">
        <v>13</v>
      </c>
      <c r="B184" s="8" t="s">
        <v>190</v>
      </c>
      <c r="C184" s="6" t="s">
        <v>165</v>
      </c>
      <c r="D184" s="6">
        <v>3</v>
      </c>
    </row>
    <row r="185" spans="1:4" ht="15.75" thickBot="1" x14ac:dyDescent="0.3">
      <c r="A185" s="7">
        <v>14</v>
      </c>
      <c r="B185" s="8" t="s">
        <v>195</v>
      </c>
      <c r="C185" s="6" t="s">
        <v>165</v>
      </c>
      <c r="D185" s="6">
        <v>3</v>
      </c>
    </row>
    <row r="186" spans="1:4" ht="15.75" thickBot="1" x14ac:dyDescent="0.3">
      <c r="A186" s="7">
        <v>15</v>
      </c>
      <c r="B186" s="8" t="s">
        <v>197</v>
      </c>
      <c r="C186" s="6" t="s">
        <v>165</v>
      </c>
      <c r="D186" s="6">
        <v>3</v>
      </c>
    </row>
    <row r="187" spans="1:4" ht="15.75" thickBot="1" x14ac:dyDescent="0.3">
      <c r="A187" s="7">
        <v>16</v>
      </c>
      <c r="B187" s="8" t="s">
        <v>200</v>
      </c>
      <c r="C187" s="6" t="s">
        <v>165</v>
      </c>
      <c r="D187" s="6">
        <v>3</v>
      </c>
    </row>
    <row r="188" spans="1:4" ht="15.75" thickBot="1" x14ac:dyDescent="0.3">
      <c r="A188" s="7">
        <v>17</v>
      </c>
      <c r="B188" s="8" t="s">
        <v>167</v>
      </c>
      <c r="C188" s="6" t="s">
        <v>165</v>
      </c>
      <c r="D188" s="6">
        <v>2.88</v>
      </c>
    </row>
    <row r="189" spans="1:4" ht="15.75" thickBot="1" x14ac:dyDescent="0.3">
      <c r="A189" s="7">
        <v>18</v>
      </c>
      <c r="B189" s="8" t="s">
        <v>180</v>
      </c>
      <c r="C189" s="6" t="s">
        <v>165</v>
      </c>
      <c r="D189" s="6">
        <v>2.88</v>
      </c>
    </row>
    <row r="190" spans="1:4" ht="15.75" thickBot="1" x14ac:dyDescent="0.3">
      <c r="A190" s="7">
        <v>19</v>
      </c>
      <c r="B190" s="8" t="s">
        <v>181</v>
      </c>
      <c r="C190" s="6" t="s">
        <v>165</v>
      </c>
      <c r="D190" s="6">
        <v>2.88</v>
      </c>
    </row>
    <row r="191" spans="1:4" ht="15.75" thickBot="1" x14ac:dyDescent="0.3">
      <c r="A191" s="7">
        <v>20</v>
      </c>
      <c r="B191" s="8" t="s">
        <v>191</v>
      </c>
      <c r="C191" s="6" t="s">
        <v>165</v>
      </c>
      <c r="D191" s="6">
        <v>2.88</v>
      </c>
    </row>
    <row r="192" spans="1:4" ht="15.75" thickBot="1" x14ac:dyDescent="0.3">
      <c r="A192" s="7">
        <v>21</v>
      </c>
      <c r="B192" s="8" t="s">
        <v>199</v>
      </c>
      <c r="C192" s="6" t="s">
        <v>165</v>
      </c>
      <c r="D192" s="6">
        <v>2.88</v>
      </c>
    </row>
    <row r="193" spans="1:4" ht="15.75" thickBot="1" x14ac:dyDescent="0.3">
      <c r="A193" s="7">
        <v>22</v>
      </c>
      <c r="B193" s="8" t="s">
        <v>166</v>
      </c>
      <c r="C193" s="6" t="s">
        <v>165</v>
      </c>
      <c r="D193" s="6">
        <v>2.75</v>
      </c>
    </row>
    <row r="194" spans="1:4" ht="15.75" thickBot="1" x14ac:dyDescent="0.3">
      <c r="A194" s="7">
        <v>23</v>
      </c>
      <c r="B194" s="8" t="s">
        <v>174</v>
      </c>
      <c r="C194" s="6" t="s">
        <v>165</v>
      </c>
      <c r="D194" s="6">
        <v>2.75</v>
      </c>
    </row>
    <row r="195" spans="1:4" ht="15.75" thickBot="1" x14ac:dyDescent="0.3">
      <c r="A195" s="7">
        <v>24</v>
      </c>
      <c r="B195" s="8" t="s">
        <v>175</v>
      </c>
      <c r="C195" s="6" t="s">
        <v>165</v>
      </c>
      <c r="D195" s="6">
        <v>2.63</v>
      </c>
    </row>
    <row r="196" spans="1:4" ht="15.75" thickBot="1" x14ac:dyDescent="0.3">
      <c r="A196" s="7">
        <v>25</v>
      </c>
      <c r="B196" s="8" t="s">
        <v>185</v>
      </c>
      <c r="C196" s="6" t="s">
        <v>165</v>
      </c>
      <c r="D196" s="6">
        <v>2.63</v>
      </c>
    </row>
    <row r="197" spans="1:4" ht="15.75" thickBot="1" x14ac:dyDescent="0.3">
      <c r="A197" s="7">
        <v>26</v>
      </c>
      <c r="B197" s="8" t="s">
        <v>173</v>
      </c>
      <c r="C197" s="6" t="s">
        <v>165</v>
      </c>
      <c r="D197" s="6">
        <v>2.5</v>
      </c>
    </row>
    <row r="198" spans="1:4" ht="15.75" thickBot="1" x14ac:dyDescent="0.3">
      <c r="A198" s="7">
        <v>27</v>
      </c>
      <c r="B198" s="8" t="s">
        <v>189</v>
      </c>
      <c r="C198" s="6" t="s">
        <v>165</v>
      </c>
      <c r="D198" s="6">
        <v>2.5</v>
      </c>
    </row>
    <row r="199" spans="1:4" ht="15.75" thickBot="1" x14ac:dyDescent="0.3">
      <c r="A199" s="7">
        <v>28</v>
      </c>
      <c r="B199" s="8" t="s">
        <v>192</v>
      </c>
      <c r="C199" s="6" t="s">
        <v>165</v>
      </c>
      <c r="D199" s="6">
        <v>2.5</v>
      </c>
    </row>
    <row r="200" spans="1:4" ht="15.75" thickBot="1" x14ac:dyDescent="0.3">
      <c r="A200" s="7">
        <v>29</v>
      </c>
      <c r="B200" s="8" t="s">
        <v>168</v>
      </c>
      <c r="C200" s="6" t="s">
        <v>165</v>
      </c>
      <c r="D200" s="6">
        <v>2.38</v>
      </c>
    </row>
    <row r="201" spans="1:4" ht="15.75" thickBot="1" x14ac:dyDescent="0.3">
      <c r="A201" s="7">
        <v>30</v>
      </c>
      <c r="B201" s="8" t="s">
        <v>182</v>
      </c>
      <c r="C201" s="6" t="s">
        <v>165</v>
      </c>
      <c r="D201" s="6">
        <v>2.38</v>
      </c>
    </row>
    <row r="202" spans="1:4" ht="15.75" thickBot="1" x14ac:dyDescent="0.3">
      <c r="A202" s="7">
        <v>31</v>
      </c>
      <c r="B202" s="8" t="s">
        <v>198</v>
      </c>
      <c r="C202" s="6" t="s">
        <v>165</v>
      </c>
      <c r="D202" s="6">
        <v>2.38</v>
      </c>
    </row>
    <row r="203" spans="1:4" ht="15.75" thickBot="1" x14ac:dyDescent="0.3">
      <c r="A203" s="7">
        <v>32</v>
      </c>
      <c r="B203" s="8" t="s">
        <v>169</v>
      </c>
      <c r="C203" s="6" t="s">
        <v>165</v>
      </c>
      <c r="D203" s="6">
        <v>2.25</v>
      </c>
    </row>
    <row r="204" spans="1:4" ht="15.75" thickBot="1" x14ac:dyDescent="0.3">
      <c r="A204" s="7">
        <v>33</v>
      </c>
      <c r="B204" s="8" t="s">
        <v>178</v>
      </c>
      <c r="C204" s="6" t="s">
        <v>165</v>
      </c>
      <c r="D204" s="6">
        <v>2.13</v>
      </c>
    </row>
    <row r="205" spans="1:4" ht="15.75" thickBot="1" x14ac:dyDescent="0.3">
      <c r="A205" s="7">
        <v>34</v>
      </c>
      <c r="B205" s="8" t="s">
        <v>179</v>
      </c>
      <c r="C205" s="6" t="s">
        <v>165</v>
      </c>
      <c r="D205" s="6">
        <v>2.13</v>
      </c>
    </row>
    <row r="206" spans="1:4" ht="15.75" thickBot="1" x14ac:dyDescent="0.3">
      <c r="A206" s="7">
        <v>35</v>
      </c>
      <c r="B206" s="8" t="s">
        <v>187</v>
      </c>
      <c r="C206" s="6" t="s">
        <v>165</v>
      </c>
      <c r="D206" s="6">
        <v>2.13</v>
      </c>
    </row>
    <row r="207" spans="1:4" ht="15.75" thickBot="1" x14ac:dyDescent="0.3">
      <c r="A207" s="9"/>
      <c r="B207" s="10"/>
      <c r="C207" s="10"/>
      <c r="D207" s="10"/>
    </row>
    <row r="208" spans="1:4" ht="15.75" thickBot="1" x14ac:dyDescent="0.3">
      <c r="A208" s="4" t="s">
        <v>2</v>
      </c>
      <c r="B208" s="11" t="s">
        <v>3</v>
      </c>
      <c r="C208" s="5" t="s">
        <v>201</v>
      </c>
      <c r="D208" s="20">
        <f>SUM(D209:D243)/35</f>
        <v>3.1874285714285713</v>
      </c>
    </row>
    <row r="209" spans="1:4" ht="15.75" thickBot="1" x14ac:dyDescent="0.3">
      <c r="A209" s="7">
        <v>1</v>
      </c>
      <c r="B209" s="8" t="s">
        <v>221</v>
      </c>
      <c r="C209" s="6" t="s">
        <v>201</v>
      </c>
      <c r="D209" s="6">
        <v>5</v>
      </c>
    </row>
    <row r="210" spans="1:4" ht="15.75" thickBot="1" x14ac:dyDescent="0.3">
      <c r="A210" s="7">
        <v>2</v>
      </c>
      <c r="B210" s="8" t="s">
        <v>224</v>
      </c>
      <c r="C210" s="6" t="s">
        <v>201</v>
      </c>
      <c r="D210" s="6">
        <v>4.38</v>
      </c>
    </row>
    <row r="211" spans="1:4" ht="15.75" thickBot="1" x14ac:dyDescent="0.3">
      <c r="A211" s="7">
        <v>3</v>
      </c>
      <c r="B211" s="8" t="s">
        <v>222</v>
      </c>
      <c r="C211" s="6" t="s">
        <v>201</v>
      </c>
      <c r="D211" s="6">
        <v>4.25</v>
      </c>
    </row>
    <row r="212" spans="1:4" ht="15.75" thickBot="1" x14ac:dyDescent="0.3">
      <c r="A212" s="7">
        <v>4</v>
      </c>
      <c r="B212" s="8" t="s">
        <v>211</v>
      </c>
      <c r="C212" s="6" t="s">
        <v>201</v>
      </c>
      <c r="D212" s="6">
        <v>4.13</v>
      </c>
    </row>
    <row r="213" spans="1:4" ht="15.75" thickBot="1" x14ac:dyDescent="0.3">
      <c r="A213" s="7">
        <v>5</v>
      </c>
      <c r="B213" s="8" t="s">
        <v>232</v>
      </c>
      <c r="C213" s="6" t="s">
        <v>201</v>
      </c>
      <c r="D213" s="6">
        <v>4.13</v>
      </c>
    </row>
    <row r="214" spans="1:4" ht="15.75" thickBot="1" x14ac:dyDescent="0.3">
      <c r="A214" s="7">
        <v>6</v>
      </c>
      <c r="B214" s="8" t="s">
        <v>216</v>
      </c>
      <c r="C214" s="6" t="s">
        <v>201</v>
      </c>
      <c r="D214" s="6">
        <v>3.75</v>
      </c>
    </row>
    <row r="215" spans="1:4" ht="15.75" thickBot="1" x14ac:dyDescent="0.3">
      <c r="A215" s="7">
        <v>7</v>
      </c>
      <c r="B215" s="8" t="s">
        <v>212</v>
      </c>
      <c r="C215" s="6" t="s">
        <v>201</v>
      </c>
      <c r="D215" s="6">
        <v>3.63</v>
      </c>
    </row>
    <row r="216" spans="1:4" ht="15.75" thickBot="1" x14ac:dyDescent="0.3">
      <c r="A216" s="7">
        <v>8</v>
      </c>
      <c r="B216" s="8" t="s">
        <v>228</v>
      </c>
      <c r="C216" s="6" t="s">
        <v>201</v>
      </c>
      <c r="D216" s="6">
        <v>3.38</v>
      </c>
    </row>
    <row r="217" spans="1:4" ht="15.75" thickBot="1" x14ac:dyDescent="0.3">
      <c r="A217" s="7">
        <v>9</v>
      </c>
      <c r="B217" s="8" t="s">
        <v>218</v>
      </c>
      <c r="C217" s="6" t="s">
        <v>201</v>
      </c>
      <c r="D217" s="6">
        <v>3.25</v>
      </c>
    </row>
    <row r="218" spans="1:4" ht="15.75" thickBot="1" x14ac:dyDescent="0.3">
      <c r="A218" s="7">
        <v>10</v>
      </c>
      <c r="B218" s="8" t="s">
        <v>230</v>
      </c>
      <c r="C218" s="6" t="s">
        <v>201</v>
      </c>
      <c r="D218" s="6">
        <v>3.25</v>
      </c>
    </row>
    <row r="219" spans="1:4" ht="15.75" thickBot="1" x14ac:dyDescent="0.3">
      <c r="A219" s="7">
        <v>11</v>
      </c>
      <c r="B219" s="8" t="s">
        <v>233</v>
      </c>
      <c r="C219" s="6" t="s">
        <v>201</v>
      </c>
      <c r="D219" s="6">
        <v>3.25</v>
      </c>
    </row>
    <row r="220" spans="1:4" ht="15.75" thickBot="1" x14ac:dyDescent="0.3">
      <c r="A220" s="7">
        <v>12</v>
      </c>
      <c r="B220" s="8" t="s">
        <v>204</v>
      </c>
      <c r="C220" s="6" t="s">
        <v>201</v>
      </c>
      <c r="D220" s="6">
        <v>3.13</v>
      </c>
    </row>
    <row r="221" spans="1:4" ht="15.75" thickBot="1" x14ac:dyDescent="0.3">
      <c r="A221" s="7">
        <v>13</v>
      </c>
      <c r="B221" s="8" t="s">
        <v>205</v>
      </c>
      <c r="C221" s="6" t="s">
        <v>201</v>
      </c>
      <c r="D221" s="6">
        <v>3.13</v>
      </c>
    </row>
    <row r="222" spans="1:4" ht="15.75" thickBot="1" x14ac:dyDescent="0.3">
      <c r="A222" s="7">
        <v>14</v>
      </c>
      <c r="B222" s="8" t="s">
        <v>208</v>
      </c>
      <c r="C222" s="6" t="s">
        <v>201</v>
      </c>
      <c r="D222" s="6">
        <v>3.13</v>
      </c>
    </row>
    <row r="223" spans="1:4" ht="15.75" thickBot="1" x14ac:dyDescent="0.3">
      <c r="A223" s="7">
        <v>15</v>
      </c>
      <c r="B223" s="8" t="s">
        <v>235</v>
      </c>
      <c r="C223" s="6" t="s">
        <v>201</v>
      </c>
      <c r="D223" s="6">
        <v>3.13</v>
      </c>
    </row>
    <row r="224" spans="1:4" ht="15.75" thickBot="1" x14ac:dyDescent="0.3">
      <c r="A224" s="7">
        <v>16</v>
      </c>
      <c r="B224" s="8" t="s">
        <v>202</v>
      </c>
      <c r="C224" s="6" t="s">
        <v>201</v>
      </c>
      <c r="D224" s="6">
        <v>3</v>
      </c>
    </row>
    <row r="225" spans="1:4" ht="15.75" thickBot="1" x14ac:dyDescent="0.3">
      <c r="A225" s="7">
        <v>17</v>
      </c>
      <c r="B225" s="8" t="s">
        <v>207</v>
      </c>
      <c r="C225" s="6" t="s">
        <v>201</v>
      </c>
      <c r="D225" s="6">
        <v>3</v>
      </c>
    </row>
    <row r="226" spans="1:4" ht="15.75" thickBot="1" x14ac:dyDescent="0.3">
      <c r="A226" s="7">
        <v>18</v>
      </c>
      <c r="B226" s="8" t="s">
        <v>209</v>
      </c>
      <c r="C226" s="6" t="s">
        <v>201</v>
      </c>
      <c r="D226" s="6">
        <v>3</v>
      </c>
    </row>
    <row r="227" spans="1:4" ht="15.75" thickBot="1" x14ac:dyDescent="0.3">
      <c r="A227" s="7">
        <v>19</v>
      </c>
      <c r="B227" s="8" t="s">
        <v>210</v>
      </c>
      <c r="C227" s="6" t="s">
        <v>201</v>
      </c>
      <c r="D227" s="6">
        <v>3</v>
      </c>
    </row>
    <row r="228" spans="1:4" ht="15.75" thickBot="1" x14ac:dyDescent="0.3">
      <c r="A228" s="7">
        <v>20</v>
      </c>
      <c r="B228" s="8" t="s">
        <v>213</v>
      </c>
      <c r="C228" s="6" t="s">
        <v>201</v>
      </c>
      <c r="D228" s="6">
        <v>3</v>
      </c>
    </row>
    <row r="229" spans="1:4" ht="15.75" thickBot="1" x14ac:dyDescent="0.3">
      <c r="A229" s="7">
        <v>21</v>
      </c>
      <c r="B229" s="8" t="s">
        <v>215</v>
      </c>
      <c r="C229" s="6" t="s">
        <v>201</v>
      </c>
      <c r="D229" s="6">
        <v>3</v>
      </c>
    </row>
    <row r="230" spans="1:4" ht="15.75" thickBot="1" x14ac:dyDescent="0.3">
      <c r="A230" s="7">
        <v>22</v>
      </c>
      <c r="B230" s="8" t="s">
        <v>220</v>
      </c>
      <c r="C230" s="6" t="s">
        <v>201</v>
      </c>
      <c r="D230" s="6">
        <v>3</v>
      </c>
    </row>
    <row r="231" spans="1:4" ht="15.75" thickBot="1" x14ac:dyDescent="0.3">
      <c r="A231" s="7">
        <v>23</v>
      </c>
      <c r="B231" s="8" t="s">
        <v>225</v>
      </c>
      <c r="C231" s="6" t="s">
        <v>201</v>
      </c>
      <c r="D231" s="6">
        <v>3</v>
      </c>
    </row>
    <row r="232" spans="1:4" ht="15.75" thickBot="1" x14ac:dyDescent="0.3">
      <c r="A232" s="7">
        <v>24</v>
      </c>
      <c r="B232" s="8" t="s">
        <v>227</v>
      </c>
      <c r="C232" s="6" t="s">
        <v>201</v>
      </c>
      <c r="D232" s="6">
        <v>3</v>
      </c>
    </row>
    <row r="233" spans="1:4" ht="15.75" thickBot="1" x14ac:dyDescent="0.3">
      <c r="A233" s="7">
        <v>25</v>
      </c>
      <c r="B233" s="8" t="s">
        <v>229</v>
      </c>
      <c r="C233" s="6" t="s">
        <v>201</v>
      </c>
      <c r="D233" s="6">
        <v>3</v>
      </c>
    </row>
    <row r="234" spans="1:4" ht="15.75" thickBot="1" x14ac:dyDescent="0.3">
      <c r="A234" s="7">
        <v>26</v>
      </c>
      <c r="B234" s="8" t="s">
        <v>231</v>
      </c>
      <c r="C234" s="6" t="s">
        <v>201</v>
      </c>
      <c r="D234" s="6">
        <v>3</v>
      </c>
    </row>
    <row r="235" spans="1:4" ht="15.75" thickBot="1" x14ac:dyDescent="0.3">
      <c r="A235" s="7">
        <v>27</v>
      </c>
      <c r="B235" s="8" t="s">
        <v>236</v>
      </c>
      <c r="C235" s="6" t="s">
        <v>201</v>
      </c>
      <c r="D235" s="6">
        <v>3</v>
      </c>
    </row>
    <row r="236" spans="1:4" ht="15.75" thickBot="1" x14ac:dyDescent="0.3">
      <c r="A236" s="7">
        <v>28</v>
      </c>
      <c r="B236" s="8" t="s">
        <v>214</v>
      </c>
      <c r="C236" s="6" t="s">
        <v>201</v>
      </c>
      <c r="D236" s="6">
        <v>2.88</v>
      </c>
    </row>
    <row r="237" spans="1:4" ht="15.75" thickBot="1" x14ac:dyDescent="0.3">
      <c r="A237" s="7">
        <v>29</v>
      </c>
      <c r="B237" s="8" t="s">
        <v>217</v>
      </c>
      <c r="C237" s="6" t="s">
        <v>201</v>
      </c>
      <c r="D237" s="6">
        <v>2.88</v>
      </c>
    </row>
    <row r="238" spans="1:4" ht="15.75" thickBot="1" x14ac:dyDescent="0.3">
      <c r="A238" s="7">
        <v>30</v>
      </c>
      <c r="B238" s="8" t="s">
        <v>226</v>
      </c>
      <c r="C238" s="6" t="s">
        <v>201</v>
      </c>
      <c r="D238" s="6">
        <v>2.88</v>
      </c>
    </row>
    <row r="239" spans="1:4" ht="15.75" thickBot="1" x14ac:dyDescent="0.3">
      <c r="A239" s="7">
        <v>31</v>
      </c>
      <c r="B239" s="8" t="s">
        <v>203</v>
      </c>
      <c r="C239" s="6" t="s">
        <v>201</v>
      </c>
      <c r="D239" s="6">
        <v>2.75</v>
      </c>
    </row>
    <row r="240" spans="1:4" ht="15.75" thickBot="1" x14ac:dyDescent="0.3">
      <c r="A240" s="7">
        <v>32</v>
      </c>
      <c r="B240" s="8" t="s">
        <v>219</v>
      </c>
      <c r="C240" s="6" t="s">
        <v>201</v>
      </c>
      <c r="D240" s="6">
        <v>2.5</v>
      </c>
    </row>
    <row r="241" spans="1:4" ht="15.75" thickBot="1" x14ac:dyDescent="0.3">
      <c r="A241" s="7">
        <v>33</v>
      </c>
      <c r="B241" s="8" t="s">
        <v>223</v>
      </c>
      <c r="C241" s="6" t="s">
        <v>201</v>
      </c>
      <c r="D241" s="6">
        <v>2.5</v>
      </c>
    </row>
    <row r="242" spans="1:4" ht="15.75" thickBot="1" x14ac:dyDescent="0.3">
      <c r="A242" s="7">
        <v>34</v>
      </c>
      <c r="B242" s="8" t="s">
        <v>234</v>
      </c>
      <c r="C242" s="6" t="s">
        <v>201</v>
      </c>
      <c r="D242" s="6">
        <v>2.25</v>
      </c>
    </row>
    <row r="243" spans="1:4" ht="15.75" thickBot="1" x14ac:dyDescent="0.3">
      <c r="A243" s="7">
        <v>35</v>
      </c>
      <c r="B243" s="8" t="s">
        <v>206</v>
      </c>
      <c r="C243" s="6" t="s">
        <v>201</v>
      </c>
      <c r="D243" s="6">
        <v>2</v>
      </c>
    </row>
    <row r="244" spans="1:4" ht="15.75" thickBot="1" x14ac:dyDescent="0.3">
      <c r="A244" s="9"/>
      <c r="B244" s="10"/>
      <c r="C244" s="10"/>
      <c r="D244" s="10"/>
    </row>
    <row r="245" spans="1:4" ht="15.75" thickBot="1" x14ac:dyDescent="0.3">
      <c r="A245" s="4" t="s">
        <v>2</v>
      </c>
      <c r="B245" s="11" t="s">
        <v>3</v>
      </c>
      <c r="C245" s="5" t="s">
        <v>237</v>
      </c>
      <c r="D245" s="20">
        <f>SUM(D246:D261)/16</f>
        <v>3.7706249999999999</v>
      </c>
    </row>
    <row r="246" spans="1:4" ht="15.75" thickBot="1" x14ac:dyDescent="0.3">
      <c r="A246" s="7">
        <v>1</v>
      </c>
      <c r="B246" s="8" t="s">
        <v>238</v>
      </c>
      <c r="C246" s="6" t="s">
        <v>237</v>
      </c>
      <c r="D246" s="6">
        <v>5</v>
      </c>
    </row>
    <row r="247" spans="1:4" ht="15.75" thickBot="1" x14ac:dyDescent="0.3">
      <c r="A247" s="7">
        <v>2</v>
      </c>
      <c r="B247" s="8" t="s">
        <v>240</v>
      </c>
      <c r="C247" s="6" t="s">
        <v>237</v>
      </c>
      <c r="D247" s="6">
        <v>5</v>
      </c>
    </row>
    <row r="248" spans="1:4" ht="15.75" thickBot="1" x14ac:dyDescent="0.3">
      <c r="A248" s="7">
        <v>3</v>
      </c>
      <c r="B248" s="8" t="s">
        <v>241</v>
      </c>
      <c r="C248" s="6" t="s">
        <v>237</v>
      </c>
      <c r="D248" s="6">
        <v>5</v>
      </c>
    </row>
    <row r="249" spans="1:4" ht="15.75" thickBot="1" x14ac:dyDescent="0.3">
      <c r="A249" s="7">
        <v>4</v>
      </c>
      <c r="B249" s="8" t="s">
        <v>242</v>
      </c>
      <c r="C249" s="6" t="s">
        <v>237</v>
      </c>
      <c r="D249" s="6">
        <v>5</v>
      </c>
    </row>
    <row r="250" spans="1:4" ht="15.75" thickBot="1" x14ac:dyDescent="0.3">
      <c r="A250" s="7">
        <v>5</v>
      </c>
      <c r="B250" s="8" t="s">
        <v>246</v>
      </c>
      <c r="C250" s="6" t="s">
        <v>237</v>
      </c>
      <c r="D250" s="6">
        <v>4.5</v>
      </c>
    </row>
    <row r="251" spans="1:4" ht="15.75" thickBot="1" x14ac:dyDescent="0.3">
      <c r="A251" s="7">
        <v>6</v>
      </c>
      <c r="B251" s="8" t="s">
        <v>253</v>
      </c>
      <c r="C251" s="6" t="s">
        <v>237</v>
      </c>
      <c r="D251" s="6">
        <v>4.33</v>
      </c>
    </row>
    <row r="252" spans="1:4" ht="15.75" thickBot="1" x14ac:dyDescent="0.3">
      <c r="A252" s="7">
        <v>7</v>
      </c>
      <c r="B252" s="8" t="s">
        <v>251</v>
      </c>
      <c r="C252" s="6" t="s">
        <v>237</v>
      </c>
      <c r="D252" s="6">
        <v>4.17</v>
      </c>
    </row>
    <row r="253" spans="1:4" ht="15.75" thickBot="1" x14ac:dyDescent="0.3">
      <c r="A253" s="7">
        <v>8</v>
      </c>
      <c r="B253" s="8" t="s">
        <v>244</v>
      </c>
      <c r="C253" s="6" t="s">
        <v>237</v>
      </c>
      <c r="D253" s="6">
        <v>3.5</v>
      </c>
    </row>
    <row r="254" spans="1:4" ht="15.75" thickBot="1" x14ac:dyDescent="0.3">
      <c r="A254" s="7">
        <v>9</v>
      </c>
      <c r="B254" s="8" t="s">
        <v>243</v>
      </c>
      <c r="C254" s="6" t="s">
        <v>237</v>
      </c>
      <c r="D254" s="6">
        <v>3.33</v>
      </c>
    </row>
    <row r="255" spans="1:4" ht="15.75" thickBot="1" x14ac:dyDescent="0.3">
      <c r="A255" s="7">
        <v>10</v>
      </c>
      <c r="B255" s="8" t="s">
        <v>249</v>
      </c>
      <c r="C255" s="6" t="s">
        <v>237</v>
      </c>
      <c r="D255" s="6">
        <v>3.17</v>
      </c>
    </row>
    <row r="256" spans="1:4" ht="15.75" thickBot="1" x14ac:dyDescent="0.3">
      <c r="A256" s="7">
        <v>11</v>
      </c>
      <c r="B256" s="8" t="s">
        <v>245</v>
      </c>
      <c r="C256" s="6" t="s">
        <v>237</v>
      </c>
      <c r="D256" s="6">
        <v>3</v>
      </c>
    </row>
    <row r="257" spans="1:4" ht="15.75" thickBot="1" x14ac:dyDescent="0.3">
      <c r="A257" s="7">
        <v>12</v>
      </c>
      <c r="B257" s="8" t="s">
        <v>247</v>
      </c>
      <c r="C257" s="6" t="s">
        <v>237</v>
      </c>
      <c r="D257" s="6">
        <v>3</v>
      </c>
    </row>
    <row r="258" spans="1:4" ht="15.75" thickBot="1" x14ac:dyDescent="0.3">
      <c r="A258" s="7">
        <v>13</v>
      </c>
      <c r="B258" s="8" t="s">
        <v>252</v>
      </c>
      <c r="C258" s="6" t="s">
        <v>237</v>
      </c>
      <c r="D258" s="6">
        <v>3</v>
      </c>
    </row>
    <row r="259" spans="1:4" ht="15.75" thickBot="1" x14ac:dyDescent="0.3">
      <c r="A259" s="7">
        <v>14</v>
      </c>
      <c r="B259" s="8" t="s">
        <v>239</v>
      </c>
      <c r="C259" s="6" t="s">
        <v>237</v>
      </c>
      <c r="D259" s="6">
        <v>2.83</v>
      </c>
    </row>
    <row r="260" spans="1:4" ht="15.75" thickBot="1" x14ac:dyDescent="0.3">
      <c r="A260" s="7">
        <v>15</v>
      </c>
      <c r="B260" s="8" t="s">
        <v>250</v>
      </c>
      <c r="C260" s="6" t="s">
        <v>237</v>
      </c>
      <c r="D260" s="6">
        <v>2.83</v>
      </c>
    </row>
    <row r="261" spans="1:4" ht="15.75" thickBot="1" x14ac:dyDescent="0.3">
      <c r="A261" s="7">
        <v>16</v>
      </c>
      <c r="B261" s="8" t="s">
        <v>248</v>
      </c>
      <c r="C261" s="6" t="s">
        <v>237</v>
      </c>
      <c r="D261" s="6">
        <v>2.67</v>
      </c>
    </row>
    <row r="262" spans="1:4" ht="15.75" thickBot="1" x14ac:dyDescent="0.3">
      <c r="A262" s="9"/>
      <c r="B262" s="10"/>
      <c r="C262" s="10"/>
      <c r="D262" s="10"/>
    </row>
    <row r="263" spans="1:4" ht="15.75" thickBot="1" x14ac:dyDescent="0.3">
      <c r="A263" s="4" t="s">
        <v>2</v>
      </c>
      <c r="B263" s="11" t="s">
        <v>3</v>
      </c>
      <c r="C263" s="5" t="s">
        <v>254</v>
      </c>
      <c r="D263" s="20">
        <f>SUM(D265:D283)/20</f>
        <v>3.1154999999999995</v>
      </c>
    </row>
    <row r="264" spans="1:4" ht="15.75" thickBot="1" x14ac:dyDescent="0.3">
      <c r="A264" s="7">
        <v>1</v>
      </c>
      <c r="B264" s="8" t="s">
        <v>263</v>
      </c>
      <c r="C264" s="6" t="s">
        <v>254</v>
      </c>
      <c r="D264" s="6">
        <v>4.83</v>
      </c>
    </row>
    <row r="265" spans="1:4" ht="15.75" thickBot="1" x14ac:dyDescent="0.3">
      <c r="A265" s="7">
        <v>2</v>
      </c>
      <c r="B265" s="8" t="s">
        <v>264</v>
      </c>
      <c r="C265" s="6" t="s">
        <v>254</v>
      </c>
      <c r="D265" s="6">
        <v>4.5</v>
      </c>
    </row>
    <row r="266" spans="1:4" ht="15.75" thickBot="1" x14ac:dyDescent="0.3">
      <c r="A266" s="7">
        <v>3</v>
      </c>
      <c r="B266" s="8" t="s">
        <v>269</v>
      </c>
      <c r="C266" s="6" t="s">
        <v>254</v>
      </c>
      <c r="D266" s="6">
        <v>4.5</v>
      </c>
    </row>
    <row r="267" spans="1:4" ht="15.75" thickBot="1" x14ac:dyDescent="0.3">
      <c r="A267" s="7">
        <v>4</v>
      </c>
      <c r="B267" s="8" t="s">
        <v>266</v>
      </c>
      <c r="C267" s="6" t="s">
        <v>254</v>
      </c>
      <c r="D267" s="6">
        <v>3.83</v>
      </c>
    </row>
    <row r="268" spans="1:4" ht="15.75" thickBot="1" x14ac:dyDescent="0.3">
      <c r="A268" s="7">
        <v>5</v>
      </c>
      <c r="B268" s="8" t="s">
        <v>271</v>
      </c>
      <c r="C268" s="6" t="s">
        <v>254</v>
      </c>
      <c r="D268" s="6">
        <v>3.5</v>
      </c>
    </row>
    <row r="269" spans="1:4" ht="15.75" thickBot="1" x14ac:dyDescent="0.3">
      <c r="A269" s="7">
        <v>6</v>
      </c>
      <c r="B269" s="8" t="s">
        <v>273</v>
      </c>
      <c r="C269" s="6" t="s">
        <v>254</v>
      </c>
      <c r="D269" s="6">
        <v>3.5</v>
      </c>
    </row>
    <row r="270" spans="1:4" ht="15.75" thickBot="1" x14ac:dyDescent="0.3">
      <c r="A270" s="7">
        <v>7</v>
      </c>
      <c r="B270" s="8" t="s">
        <v>255</v>
      </c>
      <c r="C270" s="6" t="s">
        <v>254</v>
      </c>
      <c r="D270" s="6">
        <v>3.33</v>
      </c>
    </row>
    <row r="271" spans="1:4" ht="15.75" thickBot="1" x14ac:dyDescent="0.3">
      <c r="A271" s="7">
        <v>8</v>
      </c>
      <c r="B271" s="8" t="s">
        <v>265</v>
      </c>
      <c r="C271" s="6" t="s">
        <v>254</v>
      </c>
      <c r="D271" s="6">
        <v>3.33</v>
      </c>
    </row>
    <row r="272" spans="1:4" ht="15.75" thickBot="1" x14ac:dyDescent="0.3">
      <c r="A272" s="7">
        <v>9</v>
      </c>
      <c r="B272" s="8" t="s">
        <v>272</v>
      </c>
      <c r="C272" s="6" t="s">
        <v>254</v>
      </c>
      <c r="D272" s="6">
        <v>3.33</v>
      </c>
    </row>
    <row r="273" spans="1:4" ht="15.75" thickBot="1" x14ac:dyDescent="0.3">
      <c r="A273" s="7">
        <v>10</v>
      </c>
      <c r="B273" s="8" t="s">
        <v>258</v>
      </c>
      <c r="C273" s="6" t="s">
        <v>254</v>
      </c>
      <c r="D273" s="6">
        <v>3.17</v>
      </c>
    </row>
    <row r="274" spans="1:4" ht="15.75" thickBot="1" x14ac:dyDescent="0.3">
      <c r="A274" s="7">
        <v>11</v>
      </c>
      <c r="B274" s="8" t="s">
        <v>259</v>
      </c>
      <c r="C274" s="6" t="s">
        <v>254</v>
      </c>
      <c r="D274" s="6">
        <v>3.17</v>
      </c>
    </row>
    <row r="275" spans="1:4" ht="15.75" thickBot="1" x14ac:dyDescent="0.3">
      <c r="A275" s="7">
        <v>12</v>
      </c>
      <c r="B275" s="8" t="s">
        <v>256</v>
      </c>
      <c r="C275" s="6" t="s">
        <v>254</v>
      </c>
      <c r="D275" s="6">
        <v>3</v>
      </c>
    </row>
    <row r="276" spans="1:4" ht="15.75" thickBot="1" x14ac:dyDescent="0.3">
      <c r="A276" s="7">
        <v>13</v>
      </c>
      <c r="B276" s="8" t="s">
        <v>261</v>
      </c>
      <c r="C276" s="6" t="s">
        <v>254</v>
      </c>
      <c r="D276" s="6">
        <v>3</v>
      </c>
    </row>
    <row r="277" spans="1:4" ht="15.75" thickBot="1" x14ac:dyDescent="0.3">
      <c r="A277" s="7">
        <v>14</v>
      </c>
      <c r="B277" s="8" t="s">
        <v>268</v>
      </c>
      <c r="C277" s="6" t="s">
        <v>254</v>
      </c>
      <c r="D277" s="6">
        <v>3</v>
      </c>
    </row>
    <row r="278" spans="1:4" ht="15.75" thickBot="1" x14ac:dyDescent="0.3">
      <c r="A278" s="7">
        <v>15</v>
      </c>
      <c r="B278" s="8" t="s">
        <v>274</v>
      </c>
      <c r="C278" s="6" t="s">
        <v>254</v>
      </c>
      <c r="D278" s="6">
        <v>3</v>
      </c>
    </row>
    <row r="279" spans="1:4" ht="15.75" thickBot="1" x14ac:dyDescent="0.3">
      <c r="A279" s="7">
        <v>16</v>
      </c>
      <c r="B279" s="8" t="s">
        <v>257</v>
      </c>
      <c r="C279" s="6" t="s">
        <v>254</v>
      </c>
      <c r="D279" s="6">
        <v>2.83</v>
      </c>
    </row>
    <row r="280" spans="1:4" ht="15.75" thickBot="1" x14ac:dyDescent="0.3">
      <c r="A280" s="7">
        <v>17</v>
      </c>
      <c r="B280" s="8" t="s">
        <v>260</v>
      </c>
      <c r="C280" s="6" t="s">
        <v>254</v>
      </c>
      <c r="D280" s="6">
        <v>2.83</v>
      </c>
    </row>
    <row r="281" spans="1:4" ht="15.75" thickBot="1" x14ac:dyDescent="0.3">
      <c r="A281" s="7">
        <v>18</v>
      </c>
      <c r="B281" s="8" t="s">
        <v>262</v>
      </c>
      <c r="C281" s="6" t="s">
        <v>254</v>
      </c>
      <c r="D281" s="6">
        <v>2.83</v>
      </c>
    </row>
    <row r="282" spans="1:4" ht="15.75" thickBot="1" x14ac:dyDescent="0.3">
      <c r="A282" s="7">
        <v>19</v>
      </c>
      <c r="B282" s="8" t="s">
        <v>267</v>
      </c>
      <c r="C282" s="6" t="s">
        <v>254</v>
      </c>
      <c r="D282" s="6">
        <v>2.83</v>
      </c>
    </row>
    <row r="283" spans="1:4" ht="15.75" thickBot="1" x14ac:dyDescent="0.3">
      <c r="A283" s="7">
        <v>20</v>
      </c>
      <c r="B283" s="8" t="s">
        <v>270</v>
      </c>
      <c r="C283" s="6" t="s">
        <v>254</v>
      </c>
      <c r="D283" s="6">
        <v>2.83</v>
      </c>
    </row>
    <row r="284" spans="1:4" ht="15.75" thickBot="1" x14ac:dyDescent="0.3">
      <c r="A284" s="9"/>
      <c r="B284" s="10"/>
      <c r="C284" s="10"/>
      <c r="D284" s="10"/>
    </row>
    <row r="285" spans="1:4" ht="15.75" thickBot="1" x14ac:dyDescent="0.3">
      <c r="A285" s="4" t="s">
        <v>2</v>
      </c>
      <c r="B285" s="11" t="s">
        <v>3</v>
      </c>
      <c r="C285" s="5" t="s">
        <v>275</v>
      </c>
      <c r="D285" s="20">
        <f>SUM(D287:D308)/23</f>
        <v>3.1369565217391306</v>
      </c>
    </row>
    <row r="286" spans="1:4" ht="15.75" thickBot="1" x14ac:dyDescent="0.3">
      <c r="A286" s="7">
        <v>1</v>
      </c>
      <c r="B286" s="8" t="s">
        <v>291</v>
      </c>
      <c r="C286" s="6" t="s">
        <v>275</v>
      </c>
      <c r="D286" s="6">
        <v>4.83</v>
      </c>
    </row>
    <row r="287" spans="1:4" ht="15.75" thickBot="1" x14ac:dyDescent="0.3">
      <c r="A287" s="7">
        <v>2</v>
      </c>
      <c r="B287" s="8" t="s">
        <v>294</v>
      </c>
      <c r="C287" s="6" t="s">
        <v>275</v>
      </c>
      <c r="D287" s="6">
        <v>4.83</v>
      </c>
    </row>
    <row r="288" spans="1:4" ht="15.75" thickBot="1" x14ac:dyDescent="0.3">
      <c r="A288" s="7">
        <v>3</v>
      </c>
      <c r="B288" s="8" t="s">
        <v>286</v>
      </c>
      <c r="C288" s="6" t="s">
        <v>275</v>
      </c>
      <c r="D288" s="6">
        <v>4.5</v>
      </c>
    </row>
    <row r="289" spans="1:4" ht="15.75" thickBot="1" x14ac:dyDescent="0.3">
      <c r="A289" s="7">
        <v>4</v>
      </c>
      <c r="B289" s="8" t="s">
        <v>283</v>
      </c>
      <c r="C289" s="6" t="s">
        <v>275</v>
      </c>
      <c r="D289" s="6">
        <v>4.33</v>
      </c>
    </row>
    <row r="290" spans="1:4" ht="15.75" thickBot="1" x14ac:dyDescent="0.3">
      <c r="A290" s="7">
        <v>5</v>
      </c>
      <c r="B290" s="8" t="s">
        <v>293</v>
      </c>
      <c r="C290" s="6" t="s">
        <v>275</v>
      </c>
      <c r="D290" s="6">
        <v>4</v>
      </c>
    </row>
    <row r="291" spans="1:4" ht="15.75" thickBot="1" x14ac:dyDescent="0.3">
      <c r="A291" s="7">
        <v>6</v>
      </c>
      <c r="B291" s="8" t="s">
        <v>279</v>
      </c>
      <c r="C291" s="6" t="s">
        <v>275</v>
      </c>
      <c r="D291" s="6">
        <v>3.83</v>
      </c>
    </row>
    <row r="292" spans="1:4" ht="15.75" thickBot="1" x14ac:dyDescent="0.3">
      <c r="A292" s="7">
        <v>7</v>
      </c>
      <c r="B292" s="8" t="s">
        <v>289</v>
      </c>
      <c r="C292" s="6" t="s">
        <v>275</v>
      </c>
      <c r="D292" s="6">
        <v>3.67</v>
      </c>
    </row>
    <row r="293" spans="1:4" ht="15.75" thickBot="1" x14ac:dyDescent="0.3">
      <c r="A293" s="7">
        <v>8</v>
      </c>
      <c r="B293" s="8" t="s">
        <v>295</v>
      </c>
      <c r="C293" s="6" t="s">
        <v>275</v>
      </c>
      <c r="D293" s="6">
        <v>3.67</v>
      </c>
    </row>
    <row r="294" spans="1:4" ht="15.75" thickBot="1" x14ac:dyDescent="0.3">
      <c r="A294" s="7">
        <v>9</v>
      </c>
      <c r="B294" s="8" t="s">
        <v>287</v>
      </c>
      <c r="C294" s="6" t="s">
        <v>275</v>
      </c>
      <c r="D294" s="6">
        <v>3.5</v>
      </c>
    </row>
    <row r="295" spans="1:4" ht="15.75" thickBot="1" x14ac:dyDescent="0.3">
      <c r="A295" s="7">
        <v>10</v>
      </c>
      <c r="B295" s="8" t="s">
        <v>280</v>
      </c>
      <c r="C295" s="6" t="s">
        <v>275</v>
      </c>
      <c r="D295" s="6">
        <v>3.33</v>
      </c>
    </row>
    <row r="296" spans="1:4" ht="15.75" thickBot="1" x14ac:dyDescent="0.3">
      <c r="A296" s="7">
        <v>11</v>
      </c>
      <c r="B296" s="8" t="s">
        <v>282</v>
      </c>
      <c r="C296" s="6" t="s">
        <v>275</v>
      </c>
      <c r="D296" s="6">
        <v>3.33</v>
      </c>
    </row>
    <row r="297" spans="1:4" ht="15.75" thickBot="1" x14ac:dyDescent="0.3">
      <c r="A297" s="7">
        <v>12</v>
      </c>
      <c r="B297" s="8" t="s">
        <v>290</v>
      </c>
      <c r="C297" s="6" t="s">
        <v>275</v>
      </c>
      <c r="D297" s="6">
        <v>3.33</v>
      </c>
    </row>
    <row r="298" spans="1:4" ht="15.75" thickBot="1" x14ac:dyDescent="0.3">
      <c r="A298" s="7">
        <v>13</v>
      </c>
      <c r="B298" s="8" t="s">
        <v>276</v>
      </c>
      <c r="C298" s="6" t="s">
        <v>275</v>
      </c>
      <c r="D298" s="6">
        <v>3.17</v>
      </c>
    </row>
    <row r="299" spans="1:4" ht="15.75" thickBot="1" x14ac:dyDescent="0.3">
      <c r="A299" s="7">
        <v>14</v>
      </c>
      <c r="B299" s="8" t="s">
        <v>288</v>
      </c>
      <c r="C299" s="6" t="s">
        <v>275</v>
      </c>
      <c r="D299" s="6">
        <v>3.17</v>
      </c>
    </row>
    <row r="300" spans="1:4" ht="15.75" thickBot="1" x14ac:dyDescent="0.3">
      <c r="A300" s="7">
        <v>15</v>
      </c>
      <c r="B300" s="8" t="s">
        <v>277</v>
      </c>
      <c r="C300" s="6" t="s">
        <v>275</v>
      </c>
      <c r="D300" s="6">
        <v>3</v>
      </c>
    </row>
    <row r="301" spans="1:4" ht="15.75" thickBot="1" x14ac:dyDescent="0.3">
      <c r="A301" s="7">
        <v>16</v>
      </c>
      <c r="B301" s="8" t="s">
        <v>284</v>
      </c>
      <c r="C301" s="6" t="s">
        <v>275</v>
      </c>
      <c r="D301" s="6">
        <v>3</v>
      </c>
    </row>
    <row r="302" spans="1:4" ht="15.75" thickBot="1" x14ac:dyDescent="0.3">
      <c r="A302" s="7">
        <v>17</v>
      </c>
      <c r="B302" s="8" t="s">
        <v>285</v>
      </c>
      <c r="C302" s="6" t="s">
        <v>275</v>
      </c>
      <c r="D302" s="6">
        <v>2.83</v>
      </c>
    </row>
    <row r="303" spans="1:4" ht="15.75" thickBot="1" x14ac:dyDescent="0.3">
      <c r="A303" s="7">
        <v>18</v>
      </c>
      <c r="B303" s="8" t="s">
        <v>292</v>
      </c>
      <c r="C303" s="6" t="s">
        <v>275</v>
      </c>
      <c r="D303" s="6">
        <v>2.83</v>
      </c>
    </row>
    <row r="304" spans="1:4" ht="15.75" thickBot="1" x14ac:dyDescent="0.3">
      <c r="A304" s="7">
        <v>19</v>
      </c>
      <c r="B304" s="8" t="s">
        <v>281</v>
      </c>
      <c r="C304" s="6" t="s">
        <v>275</v>
      </c>
      <c r="D304" s="6">
        <v>2.67</v>
      </c>
    </row>
    <row r="305" spans="1:4" ht="15.75" thickBot="1" x14ac:dyDescent="0.3">
      <c r="A305" s="7">
        <v>20</v>
      </c>
      <c r="B305" s="8" t="s">
        <v>278</v>
      </c>
      <c r="C305" s="6" t="s">
        <v>275</v>
      </c>
      <c r="D305" s="6">
        <v>2.33</v>
      </c>
    </row>
    <row r="306" spans="1:4" ht="15.75" thickBot="1" x14ac:dyDescent="0.3">
      <c r="A306" s="7">
        <v>21</v>
      </c>
      <c r="B306" s="8" t="s">
        <v>296</v>
      </c>
      <c r="C306" s="6" t="s">
        <v>275</v>
      </c>
      <c r="D306" s="6">
        <v>2.33</v>
      </c>
    </row>
    <row r="307" spans="1:4" ht="15.75" thickBot="1" x14ac:dyDescent="0.3">
      <c r="A307" s="7">
        <v>22</v>
      </c>
      <c r="B307" s="8" t="s">
        <v>298</v>
      </c>
      <c r="C307" s="6" t="s">
        <v>275</v>
      </c>
      <c r="D307" s="6">
        <v>2.33</v>
      </c>
    </row>
    <row r="308" spans="1:4" ht="15.75" thickBot="1" x14ac:dyDescent="0.3">
      <c r="A308" s="7">
        <v>23</v>
      </c>
      <c r="B308" s="8" t="s">
        <v>297</v>
      </c>
      <c r="C308" s="6" t="s">
        <v>275</v>
      </c>
      <c r="D308" s="6">
        <v>2.17</v>
      </c>
    </row>
    <row r="309" spans="1:4" ht="15.75" thickBot="1" x14ac:dyDescent="0.3">
      <c r="A309" s="9"/>
      <c r="B309" s="10"/>
      <c r="C309" s="10"/>
      <c r="D309" s="10"/>
    </row>
    <row r="310" spans="1:4" ht="15.75" thickBot="1" x14ac:dyDescent="0.3">
      <c r="A310" s="4" t="s">
        <v>2</v>
      </c>
      <c r="B310" s="11" t="s">
        <v>3</v>
      </c>
      <c r="C310" s="5" t="s">
        <v>299</v>
      </c>
      <c r="D310" s="20">
        <f>SUM(D311:D333)/23</f>
        <v>3.1382608695652179</v>
      </c>
    </row>
    <row r="311" spans="1:4" ht="15.75" thickBot="1" x14ac:dyDescent="0.3">
      <c r="A311" s="7">
        <v>1</v>
      </c>
      <c r="B311" s="8" t="s">
        <v>309</v>
      </c>
      <c r="C311" s="6" t="s">
        <v>299</v>
      </c>
      <c r="D311" s="6">
        <v>4.33</v>
      </c>
    </row>
    <row r="312" spans="1:4" ht="15.75" thickBot="1" x14ac:dyDescent="0.3">
      <c r="A312" s="7">
        <v>2</v>
      </c>
      <c r="B312" s="8" t="s">
        <v>306</v>
      </c>
      <c r="C312" s="6" t="s">
        <v>299</v>
      </c>
      <c r="D312" s="6">
        <v>4</v>
      </c>
    </row>
    <row r="313" spans="1:4" ht="15.75" thickBot="1" x14ac:dyDescent="0.3">
      <c r="A313" s="7">
        <v>3</v>
      </c>
      <c r="B313" s="8" t="s">
        <v>311</v>
      </c>
      <c r="C313" s="6" t="s">
        <v>299</v>
      </c>
      <c r="D313" s="6">
        <v>3.83</v>
      </c>
    </row>
    <row r="314" spans="1:4" ht="15.75" thickBot="1" x14ac:dyDescent="0.3">
      <c r="A314" s="7">
        <v>4</v>
      </c>
      <c r="B314" s="8" t="s">
        <v>308</v>
      </c>
      <c r="C314" s="6" t="s">
        <v>299</v>
      </c>
      <c r="D314" s="6">
        <v>3.67</v>
      </c>
    </row>
    <row r="315" spans="1:4" ht="15.75" thickBot="1" x14ac:dyDescent="0.3">
      <c r="A315" s="7">
        <v>5</v>
      </c>
      <c r="B315" s="8" t="s">
        <v>303</v>
      </c>
      <c r="C315" s="6" t="s">
        <v>299</v>
      </c>
      <c r="D315" s="6">
        <v>3.5</v>
      </c>
    </row>
    <row r="316" spans="1:4" ht="15.75" thickBot="1" x14ac:dyDescent="0.3">
      <c r="A316" s="7">
        <v>6</v>
      </c>
      <c r="B316" s="8" t="s">
        <v>307</v>
      </c>
      <c r="C316" s="6" t="s">
        <v>299</v>
      </c>
      <c r="D316" s="6">
        <v>3.5</v>
      </c>
    </row>
    <row r="317" spans="1:4" ht="15.75" thickBot="1" x14ac:dyDescent="0.3">
      <c r="A317" s="7">
        <v>7</v>
      </c>
      <c r="B317" s="8" t="s">
        <v>313</v>
      </c>
      <c r="C317" s="6" t="s">
        <v>299</v>
      </c>
      <c r="D317" s="6">
        <v>3.5</v>
      </c>
    </row>
    <row r="318" spans="1:4" ht="15.75" thickBot="1" x14ac:dyDescent="0.3">
      <c r="A318" s="7">
        <v>8</v>
      </c>
      <c r="B318" s="8" t="s">
        <v>319</v>
      </c>
      <c r="C318" s="6" t="s">
        <v>299</v>
      </c>
      <c r="D318" s="6">
        <v>3.5</v>
      </c>
    </row>
    <row r="319" spans="1:4" ht="15.75" thickBot="1" x14ac:dyDescent="0.3">
      <c r="A319" s="7">
        <v>9</v>
      </c>
      <c r="B319" s="8" t="s">
        <v>322</v>
      </c>
      <c r="C319" s="6" t="s">
        <v>299</v>
      </c>
      <c r="D319" s="6">
        <v>3.33</v>
      </c>
    </row>
    <row r="320" spans="1:4" ht="15.75" thickBot="1" x14ac:dyDescent="0.3">
      <c r="A320" s="7">
        <v>10</v>
      </c>
      <c r="B320" s="8" t="s">
        <v>301</v>
      </c>
      <c r="C320" s="6" t="s">
        <v>299</v>
      </c>
      <c r="D320" s="6">
        <v>3.17</v>
      </c>
    </row>
    <row r="321" spans="1:4" ht="15.75" thickBot="1" x14ac:dyDescent="0.3">
      <c r="A321" s="7">
        <v>11</v>
      </c>
      <c r="B321" s="8" t="s">
        <v>314</v>
      </c>
      <c r="C321" s="6" t="s">
        <v>299</v>
      </c>
      <c r="D321" s="6">
        <v>3.17</v>
      </c>
    </row>
    <row r="322" spans="1:4" ht="15.75" thickBot="1" x14ac:dyDescent="0.3">
      <c r="A322" s="7">
        <v>12</v>
      </c>
      <c r="B322" s="8" t="s">
        <v>300</v>
      </c>
      <c r="C322" s="6" t="s">
        <v>299</v>
      </c>
      <c r="D322" s="6">
        <v>3</v>
      </c>
    </row>
    <row r="323" spans="1:4" ht="15.75" thickBot="1" x14ac:dyDescent="0.3">
      <c r="A323" s="7">
        <v>13</v>
      </c>
      <c r="B323" s="8" t="s">
        <v>305</v>
      </c>
      <c r="C323" s="6" t="s">
        <v>299</v>
      </c>
      <c r="D323" s="6">
        <v>3</v>
      </c>
    </row>
    <row r="324" spans="1:4" ht="15.75" thickBot="1" x14ac:dyDescent="0.3">
      <c r="A324" s="7">
        <v>14</v>
      </c>
      <c r="B324" s="8" t="s">
        <v>310</v>
      </c>
      <c r="C324" s="6" t="s">
        <v>299</v>
      </c>
      <c r="D324" s="6">
        <v>3</v>
      </c>
    </row>
    <row r="325" spans="1:4" ht="15.75" thickBot="1" x14ac:dyDescent="0.3">
      <c r="A325" s="7">
        <v>15</v>
      </c>
      <c r="B325" s="8" t="s">
        <v>312</v>
      </c>
      <c r="C325" s="6" t="s">
        <v>299</v>
      </c>
      <c r="D325" s="6">
        <v>3</v>
      </c>
    </row>
    <row r="326" spans="1:4" ht="15.75" thickBot="1" x14ac:dyDescent="0.3">
      <c r="A326" s="7">
        <v>16</v>
      </c>
      <c r="B326" s="8" t="s">
        <v>316</v>
      </c>
      <c r="C326" s="6" t="s">
        <v>299</v>
      </c>
      <c r="D326" s="6">
        <v>3</v>
      </c>
    </row>
    <row r="327" spans="1:4" ht="15.75" thickBot="1" x14ac:dyDescent="0.3">
      <c r="A327" s="7">
        <v>17</v>
      </c>
      <c r="B327" s="8" t="s">
        <v>318</v>
      </c>
      <c r="C327" s="6" t="s">
        <v>299</v>
      </c>
      <c r="D327" s="6">
        <v>3</v>
      </c>
    </row>
    <row r="328" spans="1:4" ht="15.75" thickBot="1" x14ac:dyDescent="0.3">
      <c r="A328" s="7">
        <v>18</v>
      </c>
      <c r="B328" s="8" t="s">
        <v>302</v>
      </c>
      <c r="C328" s="6" t="s">
        <v>299</v>
      </c>
      <c r="D328" s="6">
        <v>2.67</v>
      </c>
    </row>
    <row r="329" spans="1:4" ht="15.75" thickBot="1" x14ac:dyDescent="0.3">
      <c r="A329" s="7">
        <v>19</v>
      </c>
      <c r="B329" s="8" t="s">
        <v>304</v>
      </c>
      <c r="C329" s="6" t="s">
        <v>299</v>
      </c>
      <c r="D329" s="6">
        <v>2.67</v>
      </c>
    </row>
    <row r="330" spans="1:4" ht="15.75" thickBot="1" x14ac:dyDescent="0.3">
      <c r="A330" s="7">
        <v>20</v>
      </c>
      <c r="B330" s="8" t="s">
        <v>320</v>
      </c>
      <c r="C330" s="6" t="s">
        <v>299</v>
      </c>
      <c r="D330" s="6">
        <v>2.67</v>
      </c>
    </row>
    <row r="331" spans="1:4" ht="15.75" thickBot="1" x14ac:dyDescent="0.3">
      <c r="A331" s="7">
        <v>21</v>
      </c>
      <c r="B331" s="8" t="s">
        <v>321</v>
      </c>
      <c r="C331" s="6" t="s">
        <v>299</v>
      </c>
      <c r="D331" s="6">
        <v>2.67</v>
      </c>
    </row>
    <row r="332" spans="1:4" ht="15.75" thickBot="1" x14ac:dyDescent="0.3">
      <c r="A332" s="7">
        <v>22</v>
      </c>
      <c r="B332" s="8" t="s">
        <v>315</v>
      </c>
      <c r="C332" s="6" t="s">
        <v>299</v>
      </c>
      <c r="D332" s="6">
        <v>2</v>
      </c>
    </row>
    <row r="333" spans="1:4" ht="15.75" thickBot="1" x14ac:dyDescent="0.3">
      <c r="A333" s="7">
        <v>23</v>
      </c>
      <c r="B333" s="8" t="s">
        <v>317</v>
      </c>
      <c r="C333" s="6" t="s">
        <v>299</v>
      </c>
      <c r="D333" s="6">
        <v>2</v>
      </c>
    </row>
    <row r="334" spans="1:4" ht="15.75" thickBot="1" x14ac:dyDescent="0.3">
      <c r="A334" s="9"/>
      <c r="B334" s="10"/>
      <c r="C334" s="10"/>
      <c r="D334" s="10"/>
    </row>
    <row r="335" spans="1:4" ht="15.75" thickBot="1" x14ac:dyDescent="0.3">
      <c r="A335" s="4" t="s">
        <v>2</v>
      </c>
      <c r="B335" s="11" t="s">
        <v>3</v>
      </c>
      <c r="C335" s="5" t="s">
        <v>323</v>
      </c>
      <c r="D335" s="20">
        <f>SUM(D336:D360)/25</f>
        <v>3.2748000000000004</v>
      </c>
    </row>
    <row r="336" spans="1:4" ht="15.75" thickBot="1" x14ac:dyDescent="0.3">
      <c r="A336" s="7">
        <v>1</v>
      </c>
      <c r="B336" s="8" t="s">
        <v>347</v>
      </c>
      <c r="C336" s="6" t="s">
        <v>323</v>
      </c>
      <c r="D336" s="6">
        <v>5</v>
      </c>
    </row>
    <row r="337" spans="1:4" ht="15.75" thickBot="1" x14ac:dyDescent="0.3">
      <c r="A337" s="7">
        <v>2</v>
      </c>
      <c r="B337" s="8" t="s">
        <v>338</v>
      </c>
      <c r="C337" s="6" t="s">
        <v>323</v>
      </c>
      <c r="D337" s="6">
        <v>4.57</v>
      </c>
    </row>
    <row r="338" spans="1:4" ht="15.75" thickBot="1" x14ac:dyDescent="0.3">
      <c r="A338" s="7">
        <v>3</v>
      </c>
      <c r="B338" s="8" t="s">
        <v>343</v>
      </c>
      <c r="C338" s="6" t="s">
        <v>323</v>
      </c>
      <c r="D338" s="6">
        <v>4.57</v>
      </c>
    </row>
    <row r="339" spans="1:4" ht="15.75" thickBot="1" x14ac:dyDescent="0.3">
      <c r="A339" s="7">
        <v>4</v>
      </c>
      <c r="B339" s="8" t="s">
        <v>335</v>
      </c>
      <c r="C339" s="6" t="s">
        <v>323</v>
      </c>
      <c r="D339" s="6">
        <v>4.43</v>
      </c>
    </row>
    <row r="340" spans="1:4" ht="15.75" thickBot="1" x14ac:dyDescent="0.3">
      <c r="A340" s="7">
        <v>5</v>
      </c>
      <c r="B340" s="8" t="s">
        <v>339</v>
      </c>
      <c r="C340" s="6" t="s">
        <v>323</v>
      </c>
      <c r="D340" s="6">
        <v>4</v>
      </c>
    </row>
    <row r="341" spans="1:4" ht="15.75" thickBot="1" x14ac:dyDescent="0.3">
      <c r="A341" s="7">
        <v>6</v>
      </c>
      <c r="B341" s="8" t="s">
        <v>340</v>
      </c>
      <c r="C341" s="6" t="s">
        <v>323</v>
      </c>
      <c r="D341" s="6">
        <v>4</v>
      </c>
    </row>
    <row r="342" spans="1:4" ht="15.75" thickBot="1" x14ac:dyDescent="0.3">
      <c r="A342" s="7">
        <v>7</v>
      </c>
      <c r="B342" s="8" t="s">
        <v>326</v>
      </c>
      <c r="C342" s="6" t="s">
        <v>323</v>
      </c>
      <c r="D342" s="6">
        <v>3.86</v>
      </c>
    </row>
    <row r="343" spans="1:4" ht="15.75" thickBot="1" x14ac:dyDescent="0.3">
      <c r="A343" s="7">
        <v>8</v>
      </c>
      <c r="B343" s="8" t="s">
        <v>331</v>
      </c>
      <c r="C343" s="6" t="s">
        <v>323</v>
      </c>
      <c r="D343" s="6">
        <v>3.57</v>
      </c>
    </row>
    <row r="344" spans="1:4" ht="15.75" thickBot="1" x14ac:dyDescent="0.3">
      <c r="A344" s="7">
        <v>9</v>
      </c>
      <c r="B344" s="8" t="s">
        <v>328</v>
      </c>
      <c r="C344" s="6" t="s">
        <v>323</v>
      </c>
      <c r="D344" s="6">
        <v>3.29</v>
      </c>
    </row>
    <row r="345" spans="1:4" ht="15.75" thickBot="1" x14ac:dyDescent="0.3">
      <c r="A345" s="7">
        <v>10</v>
      </c>
      <c r="B345" s="8" t="s">
        <v>330</v>
      </c>
      <c r="C345" s="6" t="s">
        <v>323</v>
      </c>
      <c r="D345" s="6">
        <v>3.14</v>
      </c>
    </row>
    <row r="346" spans="1:4" ht="15.75" thickBot="1" x14ac:dyDescent="0.3">
      <c r="A346" s="7">
        <v>11</v>
      </c>
      <c r="B346" s="8" t="s">
        <v>336</v>
      </c>
      <c r="C346" s="6" t="s">
        <v>323</v>
      </c>
      <c r="D346" s="6">
        <v>3.14</v>
      </c>
    </row>
    <row r="347" spans="1:4" ht="15.75" thickBot="1" x14ac:dyDescent="0.3">
      <c r="A347" s="7">
        <v>12</v>
      </c>
      <c r="B347" s="8" t="s">
        <v>346</v>
      </c>
      <c r="C347" s="6" t="s">
        <v>323</v>
      </c>
      <c r="D347" s="6">
        <v>3.14</v>
      </c>
    </row>
    <row r="348" spans="1:4" ht="15.75" thickBot="1" x14ac:dyDescent="0.3">
      <c r="A348" s="7">
        <v>13</v>
      </c>
      <c r="B348" s="8" t="s">
        <v>344</v>
      </c>
      <c r="C348" s="6" t="s">
        <v>323</v>
      </c>
      <c r="D348" s="6">
        <v>3</v>
      </c>
    </row>
    <row r="349" spans="1:4" ht="15.75" thickBot="1" x14ac:dyDescent="0.3">
      <c r="A349" s="7">
        <v>14</v>
      </c>
      <c r="B349" s="8" t="s">
        <v>324</v>
      </c>
      <c r="C349" s="6" t="s">
        <v>323</v>
      </c>
      <c r="D349" s="6">
        <v>2.86</v>
      </c>
    </row>
    <row r="350" spans="1:4" ht="15.75" thickBot="1" x14ac:dyDescent="0.3">
      <c r="A350" s="7">
        <v>15</v>
      </c>
      <c r="B350" s="8" t="s">
        <v>325</v>
      </c>
      <c r="C350" s="6" t="s">
        <v>323</v>
      </c>
      <c r="D350" s="6">
        <v>2.86</v>
      </c>
    </row>
    <row r="351" spans="1:4" ht="15.75" thickBot="1" x14ac:dyDescent="0.3">
      <c r="A351" s="7">
        <v>16</v>
      </c>
      <c r="B351" s="8" t="s">
        <v>329</v>
      </c>
      <c r="C351" s="6" t="s">
        <v>323</v>
      </c>
      <c r="D351" s="6">
        <v>2.86</v>
      </c>
    </row>
    <row r="352" spans="1:4" ht="15.75" thickBot="1" x14ac:dyDescent="0.3">
      <c r="A352" s="7">
        <v>17</v>
      </c>
      <c r="B352" s="8" t="s">
        <v>332</v>
      </c>
      <c r="C352" s="6" t="s">
        <v>323</v>
      </c>
      <c r="D352" s="6">
        <v>2.86</v>
      </c>
    </row>
    <row r="353" spans="1:4" ht="15.75" thickBot="1" x14ac:dyDescent="0.3">
      <c r="A353" s="7">
        <v>18</v>
      </c>
      <c r="B353" s="8" t="s">
        <v>333</v>
      </c>
      <c r="C353" s="6" t="s">
        <v>323</v>
      </c>
      <c r="D353" s="6">
        <v>2.86</v>
      </c>
    </row>
    <row r="354" spans="1:4" ht="15.75" thickBot="1" x14ac:dyDescent="0.3">
      <c r="A354" s="7">
        <v>19</v>
      </c>
      <c r="B354" s="8" t="s">
        <v>337</v>
      </c>
      <c r="C354" s="6" t="s">
        <v>323</v>
      </c>
      <c r="D354" s="6">
        <v>2.86</v>
      </c>
    </row>
    <row r="355" spans="1:4" ht="15.75" thickBot="1" x14ac:dyDescent="0.3">
      <c r="A355" s="7">
        <v>20</v>
      </c>
      <c r="B355" s="8" t="s">
        <v>342</v>
      </c>
      <c r="C355" s="6" t="s">
        <v>323</v>
      </c>
      <c r="D355" s="6">
        <v>2.86</v>
      </c>
    </row>
    <row r="356" spans="1:4" ht="15.75" thickBot="1" x14ac:dyDescent="0.3">
      <c r="A356" s="7">
        <v>21</v>
      </c>
      <c r="B356" s="8" t="s">
        <v>334</v>
      </c>
      <c r="C356" s="6" t="s">
        <v>323</v>
      </c>
      <c r="D356" s="6">
        <v>2.71</v>
      </c>
    </row>
    <row r="357" spans="1:4" ht="15.75" thickBot="1" x14ac:dyDescent="0.3">
      <c r="A357" s="7">
        <v>22</v>
      </c>
      <c r="B357" s="8" t="s">
        <v>345</v>
      </c>
      <c r="C357" s="6" t="s">
        <v>323</v>
      </c>
      <c r="D357" s="6">
        <v>2.71</v>
      </c>
    </row>
    <row r="358" spans="1:4" ht="15.75" thickBot="1" x14ac:dyDescent="0.3">
      <c r="A358" s="7">
        <v>23</v>
      </c>
      <c r="B358" s="8" t="s">
        <v>327</v>
      </c>
      <c r="C358" s="6" t="s">
        <v>323</v>
      </c>
      <c r="D358" s="6">
        <v>2.29</v>
      </c>
    </row>
    <row r="359" spans="1:4" ht="15.75" thickBot="1" x14ac:dyDescent="0.3">
      <c r="A359" s="7">
        <v>24</v>
      </c>
      <c r="B359" s="8" t="s">
        <v>348</v>
      </c>
      <c r="C359" s="6" t="s">
        <v>323</v>
      </c>
      <c r="D359" s="6">
        <v>2.29</v>
      </c>
    </row>
    <row r="360" spans="1:4" ht="15.75" thickBot="1" x14ac:dyDescent="0.3">
      <c r="A360" s="7">
        <v>25</v>
      </c>
      <c r="B360" s="8" t="s">
        <v>341</v>
      </c>
      <c r="C360" s="6" t="s">
        <v>323</v>
      </c>
      <c r="D360" s="6">
        <v>2.14</v>
      </c>
    </row>
    <row r="361" spans="1:4" ht="15.75" thickBot="1" x14ac:dyDescent="0.3">
      <c r="A361" s="9"/>
      <c r="B361" s="10"/>
      <c r="C361" s="10"/>
      <c r="D361" s="10"/>
    </row>
    <row r="362" spans="1:4" ht="15.75" thickBot="1" x14ac:dyDescent="0.3">
      <c r="A362" s="4" t="s">
        <v>2</v>
      </c>
      <c r="B362" s="11" t="s">
        <v>3</v>
      </c>
      <c r="C362" s="5" t="s">
        <v>349</v>
      </c>
      <c r="D362" s="20">
        <f>SUM(D363:D385)/23</f>
        <v>2.6582608695652175</v>
      </c>
    </row>
    <row r="363" spans="1:4" ht="15.75" thickBot="1" x14ac:dyDescent="0.3">
      <c r="A363" s="7">
        <v>1</v>
      </c>
      <c r="B363" s="8" t="s">
        <v>369</v>
      </c>
      <c r="C363" s="6" t="s">
        <v>349</v>
      </c>
      <c r="D363" s="6">
        <v>3.86</v>
      </c>
    </row>
    <row r="364" spans="1:4" ht="15.75" thickBot="1" x14ac:dyDescent="0.3">
      <c r="A364" s="7">
        <v>2</v>
      </c>
      <c r="B364" s="8" t="s">
        <v>367</v>
      </c>
      <c r="C364" s="6" t="s">
        <v>349</v>
      </c>
      <c r="D364" s="6">
        <v>3.29</v>
      </c>
    </row>
    <row r="365" spans="1:4" ht="15.75" thickBot="1" x14ac:dyDescent="0.3">
      <c r="A365" s="7">
        <v>3</v>
      </c>
      <c r="B365" s="8" t="s">
        <v>362</v>
      </c>
      <c r="C365" s="6" t="s">
        <v>349</v>
      </c>
      <c r="D365" s="6">
        <v>3.14</v>
      </c>
    </row>
    <row r="366" spans="1:4" ht="15.75" thickBot="1" x14ac:dyDescent="0.3">
      <c r="A366" s="7">
        <v>4</v>
      </c>
      <c r="B366" s="8" t="s">
        <v>352</v>
      </c>
      <c r="C366" s="6" t="s">
        <v>349</v>
      </c>
      <c r="D366" s="6">
        <v>3</v>
      </c>
    </row>
    <row r="367" spans="1:4" ht="15.75" thickBot="1" x14ac:dyDescent="0.3">
      <c r="A367" s="7">
        <v>5</v>
      </c>
      <c r="B367" s="8" t="s">
        <v>353</v>
      </c>
      <c r="C367" s="6" t="s">
        <v>349</v>
      </c>
      <c r="D367" s="6">
        <v>3</v>
      </c>
    </row>
    <row r="368" spans="1:4" ht="15.75" thickBot="1" x14ac:dyDescent="0.3">
      <c r="A368" s="7">
        <v>6</v>
      </c>
      <c r="B368" s="8" t="s">
        <v>358</v>
      </c>
      <c r="C368" s="6" t="s">
        <v>349</v>
      </c>
      <c r="D368" s="6">
        <v>3</v>
      </c>
    </row>
    <row r="369" spans="1:4" ht="15.75" thickBot="1" x14ac:dyDescent="0.3">
      <c r="A369" s="7">
        <v>7</v>
      </c>
      <c r="B369" s="8" t="s">
        <v>357</v>
      </c>
      <c r="C369" s="6" t="s">
        <v>349</v>
      </c>
      <c r="D369" s="6">
        <v>2.86</v>
      </c>
    </row>
    <row r="370" spans="1:4" ht="15.75" thickBot="1" x14ac:dyDescent="0.3">
      <c r="A370" s="7">
        <v>8</v>
      </c>
      <c r="B370" s="8" t="s">
        <v>363</v>
      </c>
      <c r="C370" s="6" t="s">
        <v>349</v>
      </c>
      <c r="D370" s="6">
        <v>2.86</v>
      </c>
    </row>
    <row r="371" spans="1:4" ht="15.75" thickBot="1" x14ac:dyDescent="0.3">
      <c r="A371" s="7">
        <v>9</v>
      </c>
      <c r="B371" s="8" t="s">
        <v>361</v>
      </c>
      <c r="C371" s="6" t="s">
        <v>349</v>
      </c>
      <c r="D371" s="6">
        <v>2.71</v>
      </c>
    </row>
    <row r="372" spans="1:4" ht="15.75" thickBot="1" x14ac:dyDescent="0.3">
      <c r="A372" s="7">
        <v>10</v>
      </c>
      <c r="B372" s="8" t="s">
        <v>371</v>
      </c>
      <c r="C372" s="6" t="s">
        <v>349</v>
      </c>
      <c r="D372" s="6">
        <v>2.71</v>
      </c>
    </row>
    <row r="373" spans="1:4" ht="15.75" thickBot="1" x14ac:dyDescent="0.3">
      <c r="A373" s="7">
        <v>11</v>
      </c>
      <c r="B373" s="8" t="s">
        <v>359</v>
      </c>
      <c r="C373" s="6" t="s">
        <v>349</v>
      </c>
      <c r="D373" s="6">
        <v>2.57</v>
      </c>
    </row>
    <row r="374" spans="1:4" ht="15.75" thickBot="1" x14ac:dyDescent="0.3">
      <c r="A374" s="7">
        <v>12</v>
      </c>
      <c r="B374" s="8" t="s">
        <v>364</v>
      </c>
      <c r="C374" s="6" t="s">
        <v>349</v>
      </c>
      <c r="D374" s="6">
        <v>2.57</v>
      </c>
    </row>
    <row r="375" spans="1:4" ht="15.75" thickBot="1" x14ac:dyDescent="0.3">
      <c r="A375" s="7">
        <v>13</v>
      </c>
      <c r="B375" s="8" t="s">
        <v>368</v>
      </c>
      <c r="C375" s="6" t="s">
        <v>349</v>
      </c>
      <c r="D375" s="6">
        <v>2.57</v>
      </c>
    </row>
    <row r="376" spans="1:4" ht="15.75" thickBot="1" x14ac:dyDescent="0.3">
      <c r="A376" s="7">
        <v>14</v>
      </c>
      <c r="B376" s="8" t="s">
        <v>372</v>
      </c>
      <c r="C376" s="6" t="s">
        <v>349</v>
      </c>
      <c r="D376" s="6">
        <v>2.57</v>
      </c>
    </row>
    <row r="377" spans="1:4" ht="15.75" thickBot="1" x14ac:dyDescent="0.3">
      <c r="A377" s="7">
        <v>15</v>
      </c>
      <c r="B377" s="8" t="s">
        <v>354</v>
      </c>
      <c r="C377" s="6" t="s">
        <v>349</v>
      </c>
      <c r="D377" s="6">
        <v>2.4300000000000002</v>
      </c>
    </row>
    <row r="378" spans="1:4" ht="15.75" thickBot="1" x14ac:dyDescent="0.3">
      <c r="A378" s="7">
        <v>16</v>
      </c>
      <c r="B378" s="8" t="s">
        <v>360</v>
      </c>
      <c r="C378" s="6" t="s">
        <v>349</v>
      </c>
      <c r="D378" s="6">
        <v>2.4300000000000002</v>
      </c>
    </row>
    <row r="379" spans="1:4" ht="15.75" thickBot="1" x14ac:dyDescent="0.3">
      <c r="A379" s="7">
        <v>17</v>
      </c>
      <c r="B379" s="8" t="s">
        <v>365</v>
      </c>
      <c r="C379" s="6" t="s">
        <v>349</v>
      </c>
      <c r="D379" s="6">
        <v>2.4300000000000002</v>
      </c>
    </row>
    <row r="380" spans="1:4" ht="15.75" thickBot="1" x14ac:dyDescent="0.3">
      <c r="A380" s="7">
        <v>18</v>
      </c>
      <c r="B380" s="8" t="s">
        <v>355</v>
      </c>
      <c r="C380" s="6" t="s">
        <v>349</v>
      </c>
      <c r="D380" s="6">
        <v>2.29</v>
      </c>
    </row>
    <row r="381" spans="1:4" ht="15.75" thickBot="1" x14ac:dyDescent="0.3">
      <c r="A381" s="7">
        <v>19</v>
      </c>
      <c r="B381" s="8" t="s">
        <v>370</v>
      </c>
      <c r="C381" s="6" t="s">
        <v>349</v>
      </c>
      <c r="D381" s="6">
        <v>2.29</v>
      </c>
    </row>
    <row r="382" spans="1:4" ht="15.75" thickBot="1" x14ac:dyDescent="0.3">
      <c r="A382" s="7">
        <v>20</v>
      </c>
      <c r="B382" s="8" t="s">
        <v>350</v>
      </c>
      <c r="C382" s="6" t="s">
        <v>349</v>
      </c>
      <c r="D382" s="6">
        <v>2.14</v>
      </c>
    </row>
    <row r="383" spans="1:4" ht="15.75" thickBot="1" x14ac:dyDescent="0.3">
      <c r="A383" s="7">
        <v>21</v>
      </c>
      <c r="B383" s="8" t="s">
        <v>351</v>
      </c>
      <c r="C383" s="6" t="s">
        <v>349</v>
      </c>
      <c r="D383" s="6">
        <v>2.14</v>
      </c>
    </row>
    <row r="384" spans="1:4" ht="15.75" thickBot="1" x14ac:dyDescent="0.3">
      <c r="A384" s="7">
        <v>22</v>
      </c>
      <c r="B384" s="8" t="s">
        <v>356</v>
      </c>
      <c r="C384" s="6" t="s">
        <v>349</v>
      </c>
      <c r="D384" s="6">
        <v>2.14</v>
      </c>
    </row>
    <row r="385" spans="1:4" ht="15.75" thickBot="1" x14ac:dyDescent="0.3">
      <c r="A385" s="7">
        <v>23</v>
      </c>
      <c r="B385" s="13" t="s">
        <v>366</v>
      </c>
      <c r="C385" s="14" t="s">
        <v>349</v>
      </c>
      <c r="D385" s="14">
        <v>2.14</v>
      </c>
    </row>
    <row r="386" spans="1:4" x14ac:dyDescent="0.25">
      <c r="A386" s="15"/>
      <c r="B386" s="15"/>
      <c r="C386" s="15"/>
      <c r="D386" s="15"/>
    </row>
    <row r="387" spans="1:4" x14ac:dyDescent="0.25">
      <c r="A387" s="16" t="s">
        <v>2</v>
      </c>
      <c r="B387" s="17" t="s">
        <v>3</v>
      </c>
      <c r="C387" s="16" t="s">
        <v>373</v>
      </c>
      <c r="D387" s="21">
        <f>SUM(D388:D409)/22</f>
        <v>3.0909090909090908</v>
      </c>
    </row>
    <row r="388" spans="1:4" x14ac:dyDescent="0.25">
      <c r="A388" s="18">
        <v>1</v>
      </c>
      <c r="B388" s="19" t="s">
        <v>375</v>
      </c>
      <c r="C388" s="18" t="s">
        <v>373</v>
      </c>
      <c r="D388" s="18">
        <v>4.43</v>
      </c>
    </row>
    <row r="389" spans="1:4" x14ac:dyDescent="0.25">
      <c r="A389" s="18">
        <v>2</v>
      </c>
      <c r="B389" s="19" t="s">
        <v>376</v>
      </c>
      <c r="C389" s="18" t="s">
        <v>373</v>
      </c>
      <c r="D389" s="18">
        <v>4</v>
      </c>
    </row>
    <row r="390" spans="1:4" x14ac:dyDescent="0.25">
      <c r="A390" s="18">
        <v>3</v>
      </c>
      <c r="B390" s="19" t="s">
        <v>382</v>
      </c>
      <c r="C390" s="18" t="s">
        <v>373</v>
      </c>
      <c r="D390" s="18">
        <v>3.86</v>
      </c>
    </row>
    <row r="391" spans="1:4" x14ac:dyDescent="0.25">
      <c r="A391" s="18">
        <v>4</v>
      </c>
      <c r="B391" s="19" t="s">
        <v>380</v>
      </c>
      <c r="C391" s="18" t="s">
        <v>373</v>
      </c>
      <c r="D391" s="18">
        <v>3.57</v>
      </c>
    </row>
    <row r="392" spans="1:4" x14ac:dyDescent="0.25">
      <c r="A392" s="18">
        <v>5</v>
      </c>
      <c r="B392" s="19" t="s">
        <v>391</v>
      </c>
      <c r="C392" s="18" t="s">
        <v>373</v>
      </c>
      <c r="D392" s="18">
        <v>3.57</v>
      </c>
    </row>
    <row r="393" spans="1:4" x14ac:dyDescent="0.25">
      <c r="A393" s="18">
        <v>6</v>
      </c>
      <c r="B393" s="19" t="s">
        <v>384</v>
      </c>
      <c r="C393" s="18" t="s">
        <v>373</v>
      </c>
      <c r="D393" s="18">
        <v>3.43</v>
      </c>
    </row>
    <row r="394" spans="1:4" x14ac:dyDescent="0.25">
      <c r="A394" s="18">
        <v>7</v>
      </c>
      <c r="B394" s="19" t="s">
        <v>393</v>
      </c>
      <c r="C394" s="18" t="s">
        <v>373</v>
      </c>
      <c r="D394" s="18">
        <v>3.43</v>
      </c>
    </row>
    <row r="395" spans="1:4" x14ac:dyDescent="0.25">
      <c r="A395" s="18">
        <v>8</v>
      </c>
      <c r="B395" s="19" t="s">
        <v>377</v>
      </c>
      <c r="C395" s="18" t="s">
        <v>373</v>
      </c>
      <c r="D395" s="18">
        <v>3.29</v>
      </c>
    </row>
    <row r="396" spans="1:4" x14ac:dyDescent="0.25">
      <c r="A396" s="18">
        <v>9</v>
      </c>
      <c r="B396" s="19" t="s">
        <v>392</v>
      </c>
      <c r="C396" s="18" t="s">
        <v>373</v>
      </c>
      <c r="D396" s="18">
        <v>3.29</v>
      </c>
    </row>
    <row r="397" spans="1:4" x14ac:dyDescent="0.25">
      <c r="A397" s="18">
        <v>10</v>
      </c>
      <c r="B397" s="19" t="s">
        <v>394</v>
      </c>
      <c r="C397" s="18" t="s">
        <v>373</v>
      </c>
      <c r="D397" s="18">
        <v>3.29</v>
      </c>
    </row>
    <row r="398" spans="1:4" x14ac:dyDescent="0.25">
      <c r="A398" s="18">
        <v>11</v>
      </c>
      <c r="B398" s="19" t="s">
        <v>379</v>
      </c>
      <c r="C398" s="18" t="s">
        <v>373</v>
      </c>
      <c r="D398" s="18">
        <v>3.14</v>
      </c>
    </row>
    <row r="399" spans="1:4" x14ac:dyDescent="0.25">
      <c r="A399" s="18">
        <v>12</v>
      </c>
      <c r="B399" s="19" t="s">
        <v>386</v>
      </c>
      <c r="C399" s="18" t="s">
        <v>373</v>
      </c>
      <c r="D399" s="18">
        <v>3.14</v>
      </c>
    </row>
    <row r="400" spans="1:4" x14ac:dyDescent="0.25">
      <c r="A400" s="18">
        <v>13</v>
      </c>
      <c r="B400" s="19" t="s">
        <v>395</v>
      </c>
      <c r="C400" s="18" t="s">
        <v>373</v>
      </c>
      <c r="D400" s="18">
        <v>3.14</v>
      </c>
    </row>
    <row r="401" spans="1:4" x14ac:dyDescent="0.25">
      <c r="A401" s="18">
        <v>14</v>
      </c>
      <c r="B401" s="19" t="s">
        <v>374</v>
      </c>
      <c r="C401" s="18" t="s">
        <v>373</v>
      </c>
      <c r="D401" s="18">
        <v>3</v>
      </c>
    </row>
    <row r="402" spans="1:4" x14ac:dyDescent="0.25">
      <c r="A402" s="18">
        <v>15</v>
      </c>
      <c r="B402" s="19" t="s">
        <v>383</v>
      </c>
      <c r="C402" s="18" t="s">
        <v>373</v>
      </c>
      <c r="D402" s="18">
        <v>3</v>
      </c>
    </row>
    <row r="403" spans="1:4" x14ac:dyDescent="0.25">
      <c r="A403" s="18">
        <v>16</v>
      </c>
      <c r="B403" s="19" t="s">
        <v>388</v>
      </c>
      <c r="C403" s="18" t="s">
        <v>373</v>
      </c>
      <c r="D403" s="18">
        <v>2.71</v>
      </c>
    </row>
    <row r="404" spans="1:4" x14ac:dyDescent="0.25">
      <c r="A404" s="18">
        <v>17</v>
      </c>
      <c r="B404" s="19" t="s">
        <v>390</v>
      </c>
      <c r="C404" s="18" t="s">
        <v>373</v>
      </c>
      <c r="D404" s="18">
        <v>2.71</v>
      </c>
    </row>
    <row r="405" spans="1:4" x14ac:dyDescent="0.25">
      <c r="A405" s="18">
        <v>18</v>
      </c>
      <c r="B405" s="19" t="s">
        <v>387</v>
      </c>
      <c r="C405" s="18" t="s">
        <v>373</v>
      </c>
      <c r="D405" s="18">
        <v>2.57</v>
      </c>
    </row>
    <row r="406" spans="1:4" x14ac:dyDescent="0.25">
      <c r="A406" s="18">
        <v>19</v>
      </c>
      <c r="B406" s="19" t="s">
        <v>385</v>
      </c>
      <c r="C406" s="18" t="s">
        <v>373</v>
      </c>
      <c r="D406" s="18">
        <v>2.4300000000000002</v>
      </c>
    </row>
    <row r="407" spans="1:4" x14ac:dyDescent="0.25">
      <c r="A407" s="18">
        <v>20</v>
      </c>
      <c r="B407" s="19" t="s">
        <v>378</v>
      </c>
      <c r="C407" s="18" t="s">
        <v>373</v>
      </c>
      <c r="D407" s="18">
        <v>2</v>
      </c>
    </row>
    <row r="408" spans="1:4" x14ac:dyDescent="0.25">
      <c r="A408" s="18">
        <v>21</v>
      </c>
      <c r="B408" s="19" t="s">
        <v>381</v>
      </c>
      <c r="C408" s="18" t="s">
        <v>373</v>
      </c>
      <c r="D408" s="18">
        <v>2</v>
      </c>
    </row>
    <row r="409" spans="1:4" x14ac:dyDescent="0.25">
      <c r="A409" s="18">
        <v>22</v>
      </c>
      <c r="B409" s="19" t="s">
        <v>389</v>
      </c>
      <c r="C409" s="18" t="s">
        <v>373</v>
      </c>
      <c r="D409" s="18">
        <v>2</v>
      </c>
    </row>
    <row r="410" spans="1:4" x14ac:dyDescent="0.25">
      <c r="A410" s="15"/>
      <c r="B410" s="15"/>
      <c r="C410" s="15"/>
      <c r="D410" s="15"/>
    </row>
    <row r="411" spans="1:4" x14ac:dyDescent="0.25">
      <c r="A411" s="16" t="s">
        <v>2</v>
      </c>
      <c r="B411" s="17" t="s">
        <v>3</v>
      </c>
      <c r="C411" s="16" t="s">
        <v>396</v>
      </c>
      <c r="D411" s="21">
        <f>SUM(D412:D431)/20</f>
        <v>2.7425000000000002</v>
      </c>
    </row>
    <row r="412" spans="1:4" x14ac:dyDescent="0.25">
      <c r="A412" s="18">
        <v>1</v>
      </c>
      <c r="B412" s="19" t="s">
        <v>403</v>
      </c>
      <c r="C412" s="18" t="s">
        <v>396</v>
      </c>
      <c r="D412" s="18">
        <v>4</v>
      </c>
    </row>
    <row r="413" spans="1:4" x14ac:dyDescent="0.25">
      <c r="A413" s="18">
        <v>2</v>
      </c>
      <c r="B413" s="19" t="s">
        <v>400</v>
      </c>
      <c r="C413" s="18" t="s">
        <v>396</v>
      </c>
      <c r="D413" s="18">
        <v>3.57</v>
      </c>
    </row>
    <row r="414" spans="1:4" x14ac:dyDescent="0.25">
      <c r="A414" s="18">
        <v>3</v>
      </c>
      <c r="B414" s="19" t="s">
        <v>413</v>
      </c>
      <c r="C414" s="18" t="s">
        <v>396</v>
      </c>
      <c r="D414" s="18">
        <v>3.57</v>
      </c>
    </row>
    <row r="415" spans="1:4" x14ac:dyDescent="0.25">
      <c r="A415" s="18">
        <v>4</v>
      </c>
      <c r="B415" s="19" t="s">
        <v>414</v>
      </c>
      <c r="C415" s="18" t="s">
        <v>396</v>
      </c>
      <c r="D415" s="18">
        <v>3.57</v>
      </c>
    </row>
    <row r="416" spans="1:4" x14ac:dyDescent="0.25">
      <c r="A416" s="18">
        <v>5</v>
      </c>
      <c r="B416" s="19" t="s">
        <v>405</v>
      </c>
      <c r="C416" s="18" t="s">
        <v>396</v>
      </c>
      <c r="D416" s="18">
        <v>3.29</v>
      </c>
    </row>
    <row r="417" spans="1:4" x14ac:dyDescent="0.25">
      <c r="A417" s="18">
        <v>6</v>
      </c>
      <c r="B417" s="19" t="s">
        <v>397</v>
      </c>
      <c r="C417" s="18" t="s">
        <v>396</v>
      </c>
      <c r="D417" s="18">
        <v>2.86</v>
      </c>
    </row>
    <row r="418" spans="1:4" x14ac:dyDescent="0.25">
      <c r="A418" s="18">
        <v>7</v>
      </c>
      <c r="B418" s="19" t="s">
        <v>401</v>
      </c>
      <c r="C418" s="18" t="s">
        <v>396</v>
      </c>
      <c r="D418" s="18">
        <v>2.86</v>
      </c>
    </row>
    <row r="419" spans="1:4" x14ac:dyDescent="0.25">
      <c r="A419" s="18">
        <v>8</v>
      </c>
      <c r="B419" s="19" t="s">
        <v>407</v>
      </c>
      <c r="C419" s="18" t="s">
        <v>396</v>
      </c>
      <c r="D419" s="18">
        <v>2.86</v>
      </c>
    </row>
    <row r="420" spans="1:4" x14ac:dyDescent="0.25">
      <c r="A420" s="18">
        <v>9</v>
      </c>
      <c r="B420" s="19" t="s">
        <v>410</v>
      </c>
      <c r="C420" s="18" t="s">
        <v>396</v>
      </c>
      <c r="D420" s="18">
        <v>2.71</v>
      </c>
    </row>
    <row r="421" spans="1:4" x14ac:dyDescent="0.25">
      <c r="A421" s="18">
        <v>10</v>
      </c>
      <c r="B421" s="19" t="s">
        <v>411</v>
      </c>
      <c r="C421" s="18" t="s">
        <v>396</v>
      </c>
      <c r="D421" s="18">
        <v>2.71</v>
      </c>
    </row>
    <row r="422" spans="1:4" x14ac:dyDescent="0.25">
      <c r="A422" s="18">
        <v>11</v>
      </c>
      <c r="B422" s="19" t="s">
        <v>398</v>
      </c>
      <c r="C422" s="18" t="s">
        <v>396</v>
      </c>
      <c r="D422" s="18">
        <v>2.57</v>
      </c>
    </row>
    <row r="423" spans="1:4" x14ac:dyDescent="0.25">
      <c r="A423" s="18">
        <v>12</v>
      </c>
      <c r="B423" s="19" t="s">
        <v>409</v>
      </c>
      <c r="C423" s="18" t="s">
        <v>396</v>
      </c>
      <c r="D423" s="18">
        <v>2.57</v>
      </c>
    </row>
    <row r="424" spans="1:4" x14ac:dyDescent="0.25">
      <c r="A424" s="18">
        <v>13</v>
      </c>
      <c r="B424" s="19" t="s">
        <v>402</v>
      </c>
      <c r="C424" s="18" t="s">
        <v>396</v>
      </c>
      <c r="D424" s="18">
        <v>2.4300000000000002</v>
      </c>
    </row>
    <row r="425" spans="1:4" x14ac:dyDescent="0.25">
      <c r="A425" s="18">
        <v>14</v>
      </c>
      <c r="B425" s="19" t="s">
        <v>406</v>
      </c>
      <c r="C425" s="18" t="s">
        <v>396</v>
      </c>
      <c r="D425" s="18">
        <v>2.4300000000000002</v>
      </c>
    </row>
    <row r="426" spans="1:4" x14ac:dyDescent="0.25">
      <c r="A426" s="18">
        <v>15</v>
      </c>
      <c r="B426" s="19" t="s">
        <v>415</v>
      </c>
      <c r="C426" s="18" t="s">
        <v>396</v>
      </c>
      <c r="D426" s="18">
        <v>2.4300000000000002</v>
      </c>
    </row>
    <row r="427" spans="1:4" x14ac:dyDescent="0.25">
      <c r="A427" s="18">
        <v>16</v>
      </c>
      <c r="B427" s="19" t="s">
        <v>399</v>
      </c>
      <c r="C427" s="18" t="s">
        <v>396</v>
      </c>
      <c r="D427" s="18">
        <v>2.14</v>
      </c>
    </row>
    <row r="428" spans="1:4" x14ac:dyDescent="0.25">
      <c r="A428" s="18">
        <v>17</v>
      </c>
      <c r="B428" s="19" t="s">
        <v>408</v>
      </c>
      <c r="C428" s="18" t="s">
        <v>396</v>
      </c>
      <c r="D428" s="18">
        <v>2.14</v>
      </c>
    </row>
    <row r="429" spans="1:4" x14ac:dyDescent="0.25">
      <c r="A429" s="18">
        <v>18</v>
      </c>
      <c r="B429" s="19" t="s">
        <v>412</v>
      </c>
      <c r="C429" s="18" t="s">
        <v>396</v>
      </c>
      <c r="D429" s="18">
        <v>2.14</v>
      </c>
    </row>
    <row r="430" spans="1:4" x14ac:dyDescent="0.25">
      <c r="A430" s="18">
        <v>19</v>
      </c>
      <c r="B430" s="19" t="s">
        <v>404</v>
      </c>
      <c r="C430" s="18" t="s">
        <v>396</v>
      </c>
      <c r="D430" s="18">
        <v>2</v>
      </c>
    </row>
    <row r="431" spans="1:4" x14ac:dyDescent="0.25">
      <c r="A431" s="18">
        <v>20</v>
      </c>
      <c r="B431" s="19" t="s">
        <v>416</v>
      </c>
      <c r="C431" s="18" t="s">
        <v>396</v>
      </c>
      <c r="D431" s="18">
        <v>2</v>
      </c>
    </row>
    <row r="432" spans="1:4" x14ac:dyDescent="0.25">
      <c r="A432" s="15"/>
      <c r="B432" s="15"/>
      <c r="C432" s="15"/>
      <c r="D432" s="15"/>
    </row>
    <row r="433" spans="1:4" x14ac:dyDescent="0.25">
      <c r="A433" s="16" t="s">
        <v>2</v>
      </c>
      <c r="B433" s="17" t="s">
        <v>3</v>
      </c>
      <c r="C433" s="16" t="s">
        <v>417</v>
      </c>
      <c r="D433" s="21">
        <f>SUM(D434:D459)/26</f>
        <v>3.3053846153846149</v>
      </c>
    </row>
    <row r="434" spans="1:4" x14ac:dyDescent="0.25">
      <c r="A434" s="18">
        <v>1</v>
      </c>
      <c r="B434" s="19" t="s">
        <v>426</v>
      </c>
      <c r="C434" s="18" t="s">
        <v>417</v>
      </c>
      <c r="D434" s="18">
        <v>4.5</v>
      </c>
    </row>
    <row r="435" spans="1:4" x14ac:dyDescent="0.25">
      <c r="A435" s="18">
        <v>2</v>
      </c>
      <c r="B435" s="19" t="s">
        <v>418</v>
      </c>
      <c r="C435" s="18" t="s">
        <v>417</v>
      </c>
      <c r="D435" s="18">
        <v>4</v>
      </c>
    </row>
    <row r="436" spans="1:4" x14ac:dyDescent="0.25">
      <c r="A436" s="18">
        <v>3</v>
      </c>
      <c r="B436" s="19" t="s">
        <v>435</v>
      </c>
      <c r="C436" s="18" t="s">
        <v>417</v>
      </c>
      <c r="D436" s="18">
        <v>4</v>
      </c>
    </row>
    <row r="437" spans="1:4" x14ac:dyDescent="0.25">
      <c r="A437" s="18">
        <v>4</v>
      </c>
      <c r="B437" s="19" t="s">
        <v>424</v>
      </c>
      <c r="C437" s="18" t="s">
        <v>417</v>
      </c>
      <c r="D437" s="18">
        <v>3.75</v>
      </c>
    </row>
    <row r="438" spans="1:4" x14ac:dyDescent="0.25">
      <c r="A438" s="18">
        <v>5</v>
      </c>
      <c r="B438" s="19" t="s">
        <v>430</v>
      </c>
      <c r="C438" s="18" t="s">
        <v>417</v>
      </c>
      <c r="D438" s="18">
        <v>3.75</v>
      </c>
    </row>
    <row r="439" spans="1:4" x14ac:dyDescent="0.25">
      <c r="A439" s="18">
        <v>6</v>
      </c>
      <c r="B439" s="19" t="s">
        <v>434</v>
      </c>
      <c r="C439" s="18" t="s">
        <v>417</v>
      </c>
      <c r="D439" s="18">
        <v>3.75</v>
      </c>
    </row>
    <row r="440" spans="1:4" x14ac:dyDescent="0.25">
      <c r="A440" s="18">
        <v>7</v>
      </c>
      <c r="B440" s="19" t="s">
        <v>427</v>
      </c>
      <c r="C440" s="18" t="s">
        <v>417</v>
      </c>
      <c r="D440" s="18">
        <v>3.63</v>
      </c>
    </row>
    <row r="441" spans="1:4" x14ac:dyDescent="0.25">
      <c r="A441" s="18">
        <v>8</v>
      </c>
      <c r="B441" s="19" t="s">
        <v>429</v>
      </c>
      <c r="C441" s="18" t="s">
        <v>417</v>
      </c>
      <c r="D441" s="18">
        <v>3.63</v>
      </c>
    </row>
    <row r="442" spans="1:4" x14ac:dyDescent="0.25">
      <c r="A442" s="18">
        <v>9</v>
      </c>
      <c r="B442" s="19" t="s">
        <v>436</v>
      </c>
      <c r="C442" s="18" t="s">
        <v>417</v>
      </c>
      <c r="D442" s="18">
        <v>3.63</v>
      </c>
    </row>
    <row r="443" spans="1:4" x14ac:dyDescent="0.25">
      <c r="A443" s="18">
        <v>10</v>
      </c>
      <c r="B443" s="19" t="s">
        <v>438</v>
      </c>
      <c r="C443" s="18" t="s">
        <v>417</v>
      </c>
      <c r="D443" s="18">
        <v>3.63</v>
      </c>
    </row>
    <row r="444" spans="1:4" x14ac:dyDescent="0.25">
      <c r="A444" s="18">
        <v>11</v>
      </c>
      <c r="B444" s="19" t="s">
        <v>439</v>
      </c>
      <c r="C444" s="18" t="s">
        <v>417</v>
      </c>
      <c r="D444" s="18">
        <v>3.63</v>
      </c>
    </row>
    <row r="445" spans="1:4" x14ac:dyDescent="0.25">
      <c r="A445" s="18">
        <v>12</v>
      </c>
      <c r="B445" s="19" t="s">
        <v>421</v>
      </c>
      <c r="C445" s="18" t="s">
        <v>417</v>
      </c>
      <c r="D445" s="18">
        <v>3.38</v>
      </c>
    </row>
    <row r="446" spans="1:4" x14ac:dyDescent="0.25">
      <c r="A446" s="18">
        <v>13</v>
      </c>
      <c r="B446" s="19" t="s">
        <v>441</v>
      </c>
      <c r="C446" s="18" t="s">
        <v>417</v>
      </c>
      <c r="D446" s="18">
        <v>3.38</v>
      </c>
    </row>
    <row r="447" spans="1:4" x14ac:dyDescent="0.25">
      <c r="A447" s="18">
        <v>14</v>
      </c>
      <c r="B447" s="19" t="s">
        <v>419</v>
      </c>
      <c r="C447" s="18" t="s">
        <v>417</v>
      </c>
      <c r="D447" s="18">
        <v>3.25</v>
      </c>
    </row>
    <row r="448" spans="1:4" x14ac:dyDescent="0.25">
      <c r="A448" s="18">
        <v>15</v>
      </c>
      <c r="B448" s="19" t="s">
        <v>433</v>
      </c>
      <c r="C448" s="18" t="s">
        <v>417</v>
      </c>
      <c r="D448" s="18">
        <v>3.25</v>
      </c>
    </row>
    <row r="449" spans="1:4" x14ac:dyDescent="0.25">
      <c r="A449" s="18">
        <v>16</v>
      </c>
      <c r="B449" s="19" t="s">
        <v>442</v>
      </c>
      <c r="C449" s="18" t="s">
        <v>417</v>
      </c>
      <c r="D449" s="18">
        <v>3.25</v>
      </c>
    </row>
    <row r="450" spans="1:4" x14ac:dyDescent="0.25">
      <c r="A450" s="18">
        <v>17</v>
      </c>
      <c r="B450" s="19" t="s">
        <v>443</v>
      </c>
      <c r="C450" s="18" t="s">
        <v>417</v>
      </c>
      <c r="D450" s="18">
        <v>3.25</v>
      </c>
    </row>
    <row r="451" spans="1:4" x14ac:dyDescent="0.25">
      <c r="A451" s="18">
        <v>18</v>
      </c>
      <c r="B451" s="19" t="s">
        <v>423</v>
      </c>
      <c r="C451" s="18" t="s">
        <v>417</v>
      </c>
      <c r="D451" s="18">
        <v>3.13</v>
      </c>
    </row>
    <row r="452" spans="1:4" x14ac:dyDescent="0.25">
      <c r="A452" s="18">
        <v>19</v>
      </c>
      <c r="B452" s="19" t="s">
        <v>428</v>
      </c>
      <c r="C452" s="18" t="s">
        <v>417</v>
      </c>
      <c r="D452" s="18">
        <v>3</v>
      </c>
    </row>
    <row r="453" spans="1:4" x14ac:dyDescent="0.25">
      <c r="A453" s="18">
        <v>20</v>
      </c>
      <c r="B453" s="19" t="s">
        <v>422</v>
      </c>
      <c r="C453" s="18" t="s">
        <v>417</v>
      </c>
      <c r="D453" s="18">
        <v>2.88</v>
      </c>
    </row>
    <row r="454" spans="1:4" x14ac:dyDescent="0.25">
      <c r="A454" s="18">
        <v>21</v>
      </c>
      <c r="B454" s="19" t="s">
        <v>432</v>
      </c>
      <c r="C454" s="18" t="s">
        <v>417</v>
      </c>
      <c r="D454" s="18">
        <v>2.88</v>
      </c>
    </row>
    <row r="455" spans="1:4" x14ac:dyDescent="0.25">
      <c r="A455" s="18">
        <v>22</v>
      </c>
      <c r="B455" s="19" t="s">
        <v>437</v>
      </c>
      <c r="C455" s="18" t="s">
        <v>417</v>
      </c>
      <c r="D455" s="18">
        <v>2.88</v>
      </c>
    </row>
    <row r="456" spans="1:4" x14ac:dyDescent="0.25">
      <c r="A456" s="18">
        <v>23</v>
      </c>
      <c r="B456" s="19" t="s">
        <v>420</v>
      </c>
      <c r="C456" s="18" t="s">
        <v>417</v>
      </c>
      <c r="D456" s="18">
        <v>2.63</v>
      </c>
    </row>
    <row r="457" spans="1:4" x14ac:dyDescent="0.25">
      <c r="A457" s="18">
        <v>24</v>
      </c>
      <c r="B457" s="19" t="s">
        <v>440</v>
      </c>
      <c r="C457" s="18" t="s">
        <v>417</v>
      </c>
      <c r="D457" s="18">
        <v>2.63</v>
      </c>
    </row>
    <row r="458" spans="1:4" x14ac:dyDescent="0.25">
      <c r="A458" s="18">
        <v>25</v>
      </c>
      <c r="B458" s="19" t="s">
        <v>425</v>
      </c>
      <c r="C458" s="18" t="s">
        <v>417</v>
      </c>
      <c r="D458" s="18">
        <v>2.25</v>
      </c>
    </row>
    <row r="459" spans="1:4" x14ac:dyDescent="0.25">
      <c r="A459" s="18">
        <v>26</v>
      </c>
      <c r="B459" s="19" t="s">
        <v>431</v>
      </c>
      <c r="C459" s="18" t="s">
        <v>417</v>
      </c>
      <c r="D459" s="18">
        <v>2</v>
      </c>
    </row>
    <row r="460" spans="1:4" x14ac:dyDescent="0.25">
      <c r="A460" s="15"/>
      <c r="B460" s="15"/>
      <c r="C460" s="15"/>
      <c r="D460" s="15"/>
    </row>
    <row r="461" spans="1:4" x14ac:dyDescent="0.25">
      <c r="A461" s="16" t="s">
        <v>2</v>
      </c>
      <c r="B461" s="17" t="s">
        <v>3</v>
      </c>
      <c r="C461" s="16" t="s">
        <v>444</v>
      </c>
      <c r="D461" s="21">
        <f>SUM(D462:D489)/28</f>
        <v>3.0289285714285712</v>
      </c>
    </row>
    <row r="462" spans="1:4" x14ac:dyDescent="0.25">
      <c r="A462" s="18">
        <v>1</v>
      </c>
      <c r="B462" s="19" t="s">
        <v>445</v>
      </c>
      <c r="C462" s="18" t="s">
        <v>444</v>
      </c>
      <c r="D462" s="18">
        <v>4</v>
      </c>
    </row>
    <row r="463" spans="1:4" x14ac:dyDescent="0.25">
      <c r="A463" s="18">
        <v>2</v>
      </c>
      <c r="B463" s="19" t="s">
        <v>450</v>
      </c>
      <c r="C463" s="18" t="s">
        <v>444</v>
      </c>
      <c r="D463" s="18">
        <v>3.5</v>
      </c>
    </row>
    <row r="464" spans="1:4" x14ac:dyDescent="0.25">
      <c r="A464" s="18">
        <v>3</v>
      </c>
      <c r="B464" s="19" t="s">
        <v>451</v>
      </c>
      <c r="C464" s="18" t="s">
        <v>444</v>
      </c>
      <c r="D464" s="18">
        <v>3.5</v>
      </c>
    </row>
    <row r="465" spans="1:4" x14ac:dyDescent="0.25">
      <c r="A465" s="18">
        <v>4</v>
      </c>
      <c r="B465" s="19" t="s">
        <v>455</v>
      </c>
      <c r="C465" s="18" t="s">
        <v>444</v>
      </c>
      <c r="D465" s="18">
        <v>3.5</v>
      </c>
    </row>
    <row r="466" spans="1:4" x14ac:dyDescent="0.25">
      <c r="A466" s="18">
        <v>5</v>
      </c>
      <c r="B466" s="19" t="s">
        <v>459</v>
      </c>
      <c r="C466" s="18" t="s">
        <v>444</v>
      </c>
      <c r="D466" s="18">
        <v>3.5</v>
      </c>
    </row>
    <row r="467" spans="1:4" x14ac:dyDescent="0.25">
      <c r="A467" s="18">
        <v>6</v>
      </c>
      <c r="B467" s="19" t="s">
        <v>464</v>
      </c>
      <c r="C467" s="18" t="s">
        <v>444</v>
      </c>
      <c r="D467" s="18">
        <v>3.5</v>
      </c>
    </row>
    <row r="468" spans="1:4" x14ac:dyDescent="0.25">
      <c r="A468" s="18">
        <v>7</v>
      </c>
      <c r="B468" s="19" t="s">
        <v>467</v>
      </c>
      <c r="C468" s="18" t="s">
        <v>444</v>
      </c>
      <c r="D468" s="18">
        <v>3.5</v>
      </c>
    </row>
    <row r="469" spans="1:4" x14ac:dyDescent="0.25">
      <c r="A469" s="18">
        <v>8</v>
      </c>
      <c r="B469" s="19" t="s">
        <v>447</v>
      </c>
      <c r="C469" s="18" t="s">
        <v>444</v>
      </c>
      <c r="D469" s="18">
        <v>3.38</v>
      </c>
    </row>
    <row r="470" spans="1:4" x14ac:dyDescent="0.25">
      <c r="A470" s="18">
        <v>9</v>
      </c>
      <c r="B470" s="19" t="s">
        <v>448</v>
      </c>
      <c r="C470" s="18" t="s">
        <v>444</v>
      </c>
      <c r="D470" s="18">
        <v>3.38</v>
      </c>
    </row>
    <row r="471" spans="1:4" x14ac:dyDescent="0.25">
      <c r="A471" s="18">
        <v>10</v>
      </c>
      <c r="B471" s="19" t="s">
        <v>456</v>
      </c>
      <c r="C471" s="18" t="s">
        <v>444</v>
      </c>
      <c r="D471" s="18">
        <v>3.38</v>
      </c>
    </row>
    <row r="472" spans="1:4" x14ac:dyDescent="0.25">
      <c r="A472" s="18">
        <v>11</v>
      </c>
      <c r="B472" s="19" t="s">
        <v>468</v>
      </c>
      <c r="C472" s="18" t="s">
        <v>444</v>
      </c>
      <c r="D472" s="18">
        <v>3.38</v>
      </c>
    </row>
    <row r="473" spans="1:4" x14ac:dyDescent="0.25">
      <c r="A473" s="18">
        <v>12</v>
      </c>
      <c r="B473" s="19" t="s">
        <v>458</v>
      </c>
      <c r="C473" s="18" t="s">
        <v>444</v>
      </c>
      <c r="D473" s="18">
        <v>3.25</v>
      </c>
    </row>
    <row r="474" spans="1:4" x14ac:dyDescent="0.25">
      <c r="A474" s="18">
        <v>13</v>
      </c>
      <c r="B474" s="19" t="s">
        <v>461</v>
      </c>
      <c r="C474" s="18" t="s">
        <v>444</v>
      </c>
      <c r="D474" s="18">
        <v>3.25</v>
      </c>
    </row>
    <row r="475" spans="1:4" x14ac:dyDescent="0.25">
      <c r="A475" s="18">
        <v>14</v>
      </c>
      <c r="B475" s="19" t="s">
        <v>446</v>
      </c>
      <c r="C475" s="18" t="s">
        <v>444</v>
      </c>
      <c r="D475" s="18">
        <v>3.13</v>
      </c>
    </row>
    <row r="476" spans="1:4" x14ac:dyDescent="0.25">
      <c r="A476" s="18">
        <v>15</v>
      </c>
      <c r="B476" s="19" t="s">
        <v>452</v>
      </c>
      <c r="C476" s="18" t="s">
        <v>444</v>
      </c>
      <c r="D476" s="18">
        <v>3</v>
      </c>
    </row>
    <row r="477" spans="1:4" x14ac:dyDescent="0.25">
      <c r="A477" s="18">
        <v>16</v>
      </c>
      <c r="B477" s="19" t="s">
        <v>453</v>
      </c>
      <c r="C477" s="18" t="s">
        <v>444</v>
      </c>
      <c r="D477" s="18">
        <v>3</v>
      </c>
    </row>
    <row r="478" spans="1:4" x14ac:dyDescent="0.25">
      <c r="A478" s="18">
        <v>17</v>
      </c>
      <c r="B478" s="19" t="s">
        <v>463</v>
      </c>
      <c r="C478" s="18" t="s">
        <v>444</v>
      </c>
      <c r="D478" s="18">
        <v>2.88</v>
      </c>
    </row>
    <row r="479" spans="1:4" x14ac:dyDescent="0.25">
      <c r="A479" s="18">
        <v>18</v>
      </c>
      <c r="B479" s="19" t="s">
        <v>465</v>
      </c>
      <c r="C479" s="18" t="s">
        <v>444</v>
      </c>
      <c r="D479" s="18">
        <v>2.75</v>
      </c>
    </row>
    <row r="480" spans="1:4" x14ac:dyDescent="0.25">
      <c r="A480" s="18">
        <v>19</v>
      </c>
      <c r="B480" s="19" t="s">
        <v>469</v>
      </c>
      <c r="C480" s="18" t="s">
        <v>444</v>
      </c>
      <c r="D480" s="18">
        <v>2.75</v>
      </c>
    </row>
    <row r="481" spans="1:4" x14ac:dyDescent="0.25">
      <c r="A481" s="18">
        <v>20</v>
      </c>
      <c r="B481" s="19" t="s">
        <v>449</v>
      </c>
      <c r="C481" s="18" t="s">
        <v>444</v>
      </c>
      <c r="D481" s="18">
        <v>2.63</v>
      </c>
    </row>
    <row r="482" spans="1:4" x14ac:dyDescent="0.25">
      <c r="A482" s="18">
        <v>21</v>
      </c>
      <c r="B482" s="19" t="s">
        <v>454</v>
      </c>
      <c r="C482" s="18" t="s">
        <v>444</v>
      </c>
      <c r="D482" s="18">
        <v>2.63</v>
      </c>
    </row>
    <row r="483" spans="1:4" x14ac:dyDescent="0.25">
      <c r="A483" s="18">
        <v>22</v>
      </c>
      <c r="B483" s="19" t="s">
        <v>457</v>
      </c>
      <c r="C483" s="18" t="s">
        <v>444</v>
      </c>
      <c r="D483" s="18">
        <v>2.63</v>
      </c>
    </row>
    <row r="484" spans="1:4" x14ac:dyDescent="0.25">
      <c r="A484" s="18">
        <v>23</v>
      </c>
      <c r="B484" s="19" t="s">
        <v>460</v>
      </c>
      <c r="C484" s="18" t="s">
        <v>444</v>
      </c>
      <c r="D484" s="18">
        <v>2.63</v>
      </c>
    </row>
    <row r="485" spans="1:4" x14ac:dyDescent="0.25">
      <c r="A485" s="18">
        <v>24</v>
      </c>
      <c r="B485" s="19" t="s">
        <v>462</v>
      </c>
      <c r="C485" s="18" t="s">
        <v>444</v>
      </c>
      <c r="D485" s="18">
        <v>2.63</v>
      </c>
    </row>
    <row r="486" spans="1:4" x14ac:dyDescent="0.25">
      <c r="A486" s="18">
        <v>25</v>
      </c>
      <c r="B486" s="19" t="s">
        <v>466</v>
      </c>
      <c r="C486" s="18" t="s">
        <v>444</v>
      </c>
      <c r="D486" s="18">
        <v>2.63</v>
      </c>
    </row>
    <row r="487" spans="1:4" x14ac:dyDescent="0.25">
      <c r="A487" s="18">
        <v>26</v>
      </c>
      <c r="B487" s="19" t="s">
        <v>471</v>
      </c>
      <c r="C487" s="18" t="s">
        <v>444</v>
      </c>
      <c r="D487" s="18">
        <v>2.25</v>
      </c>
    </row>
    <row r="488" spans="1:4" x14ac:dyDescent="0.25">
      <c r="A488" s="18">
        <v>27</v>
      </c>
      <c r="B488" s="19" t="s">
        <v>472</v>
      </c>
      <c r="C488" s="18" t="s">
        <v>444</v>
      </c>
      <c r="D488" s="18">
        <v>2.25</v>
      </c>
    </row>
    <row r="489" spans="1:4" x14ac:dyDescent="0.25">
      <c r="A489" s="18">
        <v>28</v>
      </c>
      <c r="B489" s="19" t="s">
        <v>470</v>
      </c>
      <c r="C489" s="18" t="s">
        <v>444</v>
      </c>
      <c r="D489" s="18">
        <v>2</v>
      </c>
    </row>
    <row r="490" spans="1:4" x14ac:dyDescent="0.25">
      <c r="A490" s="15"/>
      <c r="B490" s="15"/>
      <c r="C490" s="15"/>
      <c r="D490" s="15"/>
    </row>
    <row r="491" spans="1:4" x14ac:dyDescent="0.25">
      <c r="A491" s="16" t="s">
        <v>2</v>
      </c>
      <c r="B491" s="17" t="s">
        <v>3</v>
      </c>
      <c r="C491" s="16" t="s">
        <v>473</v>
      </c>
      <c r="D491" s="21">
        <f>SUM(D492:D519)/28</f>
        <v>3.4310714285714283</v>
      </c>
    </row>
    <row r="492" spans="1:4" x14ac:dyDescent="0.25">
      <c r="A492" s="18">
        <v>1</v>
      </c>
      <c r="B492" s="19" t="s">
        <v>485</v>
      </c>
      <c r="C492" s="18" t="s">
        <v>473</v>
      </c>
      <c r="D492" s="18">
        <v>4.88</v>
      </c>
    </row>
    <row r="493" spans="1:4" x14ac:dyDescent="0.25">
      <c r="A493" s="18">
        <v>2</v>
      </c>
      <c r="B493" s="19" t="s">
        <v>495</v>
      </c>
      <c r="C493" s="18" t="s">
        <v>473</v>
      </c>
      <c r="D493" s="18">
        <v>4.88</v>
      </c>
    </row>
    <row r="494" spans="1:4" x14ac:dyDescent="0.25">
      <c r="A494" s="18">
        <v>3</v>
      </c>
      <c r="B494" s="19" t="s">
        <v>482</v>
      </c>
      <c r="C494" s="18" t="s">
        <v>473</v>
      </c>
      <c r="D494" s="18">
        <v>4.38</v>
      </c>
    </row>
    <row r="495" spans="1:4" x14ac:dyDescent="0.25">
      <c r="A495" s="18">
        <v>4</v>
      </c>
      <c r="B495" s="19" t="s">
        <v>484</v>
      </c>
      <c r="C495" s="18" t="s">
        <v>473</v>
      </c>
      <c r="D495" s="18">
        <v>4</v>
      </c>
    </row>
    <row r="496" spans="1:4" x14ac:dyDescent="0.25">
      <c r="A496" s="18">
        <v>5</v>
      </c>
      <c r="B496" s="19" t="s">
        <v>488</v>
      </c>
      <c r="C496" s="18" t="s">
        <v>473</v>
      </c>
      <c r="D496" s="18">
        <v>4</v>
      </c>
    </row>
    <row r="497" spans="1:4" x14ac:dyDescent="0.25">
      <c r="A497" s="18">
        <v>6</v>
      </c>
      <c r="B497" s="19" t="s">
        <v>479</v>
      </c>
      <c r="C497" s="18" t="s">
        <v>473</v>
      </c>
      <c r="D497" s="18">
        <v>3.88</v>
      </c>
    </row>
    <row r="498" spans="1:4" x14ac:dyDescent="0.25">
      <c r="A498" s="18">
        <v>7</v>
      </c>
      <c r="B498" s="19" t="s">
        <v>480</v>
      </c>
      <c r="C498" s="18" t="s">
        <v>473</v>
      </c>
      <c r="D498" s="18">
        <v>3.75</v>
      </c>
    </row>
    <row r="499" spans="1:4" x14ac:dyDescent="0.25">
      <c r="A499" s="18">
        <v>8</v>
      </c>
      <c r="B499" s="19" t="s">
        <v>496</v>
      </c>
      <c r="C499" s="18" t="s">
        <v>473</v>
      </c>
      <c r="D499" s="18">
        <v>3.75</v>
      </c>
    </row>
    <row r="500" spans="1:4" x14ac:dyDescent="0.25">
      <c r="A500" s="18">
        <v>9</v>
      </c>
      <c r="B500" s="19" t="s">
        <v>500</v>
      </c>
      <c r="C500" s="18" t="s">
        <v>473</v>
      </c>
      <c r="D500" s="18">
        <v>3.75</v>
      </c>
    </row>
    <row r="501" spans="1:4" x14ac:dyDescent="0.25">
      <c r="A501" s="18">
        <v>10</v>
      </c>
      <c r="B501" s="19" t="s">
        <v>476</v>
      </c>
      <c r="C501" s="18" t="s">
        <v>473</v>
      </c>
      <c r="D501" s="18">
        <v>3.63</v>
      </c>
    </row>
    <row r="502" spans="1:4" x14ac:dyDescent="0.25">
      <c r="A502" s="18">
        <v>11</v>
      </c>
      <c r="B502" s="19" t="s">
        <v>481</v>
      </c>
      <c r="C502" s="18" t="s">
        <v>473</v>
      </c>
      <c r="D502" s="18">
        <v>3.63</v>
      </c>
    </row>
    <row r="503" spans="1:4" x14ac:dyDescent="0.25">
      <c r="A503" s="18">
        <v>12</v>
      </c>
      <c r="B503" s="19" t="s">
        <v>489</v>
      </c>
      <c r="C503" s="18" t="s">
        <v>473</v>
      </c>
      <c r="D503" s="18">
        <v>3.63</v>
      </c>
    </row>
    <row r="504" spans="1:4" x14ac:dyDescent="0.25">
      <c r="A504" s="18">
        <v>13</v>
      </c>
      <c r="B504" s="19" t="s">
        <v>486</v>
      </c>
      <c r="C504" s="18" t="s">
        <v>473</v>
      </c>
      <c r="D504" s="18">
        <v>3.38</v>
      </c>
    </row>
    <row r="505" spans="1:4" x14ac:dyDescent="0.25">
      <c r="A505" s="18">
        <v>14</v>
      </c>
      <c r="B505" s="19" t="s">
        <v>490</v>
      </c>
      <c r="C505" s="18" t="s">
        <v>473</v>
      </c>
      <c r="D505" s="18">
        <v>3.38</v>
      </c>
    </row>
    <row r="506" spans="1:4" x14ac:dyDescent="0.25">
      <c r="A506" s="18">
        <v>15</v>
      </c>
      <c r="B506" s="19" t="s">
        <v>492</v>
      </c>
      <c r="C506" s="18" t="s">
        <v>473</v>
      </c>
      <c r="D506" s="18">
        <v>3.38</v>
      </c>
    </row>
    <row r="507" spans="1:4" x14ac:dyDescent="0.25">
      <c r="A507" s="18">
        <v>16</v>
      </c>
      <c r="B507" s="19" t="s">
        <v>475</v>
      </c>
      <c r="C507" s="18" t="s">
        <v>473</v>
      </c>
      <c r="D507" s="18">
        <v>3.25</v>
      </c>
    </row>
    <row r="508" spans="1:4" x14ac:dyDescent="0.25">
      <c r="A508" s="18">
        <v>17</v>
      </c>
      <c r="B508" s="19" t="s">
        <v>478</v>
      </c>
      <c r="C508" s="18" t="s">
        <v>473</v>
      </c>
      <c r="D508" s="18">
        <v>3.25</v>
      </c>
    </row>
    <row r="509" spans="1:4" x14ac:dyDescent="0.25">
      <c r="A509" s="18">
        <v>18</v>
      </c>
      <c r="B509" s="19" t="s">
        <v>483</v>
      </c>
      <c r="C509" s="18" t="s">
        <v>473</v>
      </c>
      <c r="D509" s="18">
        <v>3.25</v>
      </c>
    </row>
    <row r="510" spans="1:4" x14ac:dyDescent="0.25">
      <c r="A510" s="18">
        <v>19</v>
      </c>
      <c r="B510" s="19" t="s">
        <v>498</v>
      </c>
      <c r="C510" s="18" t="s">
        <v>473</v>
      </c>
      <c r="D510" s="18">
        <v>3.25</v>
      </c>
    </row>
    <row r="511" spans="1:4" x14ac:dyDescent="0.25">
      <c r="A511" s="18">
        <v>20</v>
      </c>
      <c r="B511" s="19" t="s">
        <v>501</v>
      </c>
      <c r="C511" s="18" t="s">
        <v>473</v>
      </c>
      <c r="D511" s="18">
        <v>3.25</v>
      </c>
    </row>
    <row r="512" spans="1:4" x14ac:dyDescent="0.25">
      <c r="A512" s="18">
        <v>21</v>
      </c>
      <c r="B512" s="19" t="s">
        <v>474</v>
      </c>
      <c r="C512" s="18" t="s">
        <v>473</v>
      </c>
      <c r="D512" s="18">
        <v>3.13</v>
      </c>
    </row>
    <row r="513" spans="1:4" x14ac:dyDescent="0.25">
      <c r="A513" s="18">
        <v>22</v>
      </c>
      <c r="B513" s="19" t="s">
        <v>493</v>
      </c>
      <c r="C513" s="18" t="s">
        <v>473</v>
      </c>
      <c r="D513" s="18">
        <v>3.13</v>
      </c>
    </row>
    <row r="514" spans="1:4" x14ac:dyDescent="0.25">
      <c r="A514" s="18">
        <v>23</v>
      </c>
      <c r="B514" s="19" t="s">
        <v>499</v>
      </c>
      <c r="C514" s="18" t="s">
        <v>473</v>
      </c>
      <c r="D514" s="18">
        <v>3.13</v>
      </c>
    </row>
    <row r="515" spans="1:4" x14ac:dyDescent="0.25">
      <c r="A515" s="18">
        <v>24</v>
      </c>
      <c r="B515" s="19" t="s">
        <v>491</v>
      </c>
      <c r="C515" s="18" t="s">
        <v>473</v>
      </c>
      <c r="D515" s="18">
        <v>3</v>
      </c>
    </row>
    <row r="516" spans="1:4" x14ac:dyDescent="0.25">
      <c r="A516" s="18">
        <v>25</v>
      </c>
      <c r="B516" s="19" t="s">
        <v>487</v>
      </c>
      <c r="C516" s="18" t="s">
        <v>473</v>
      </c>
      <c r="D516" s="18">
        <v>2.75</v>
      </c>
    </row>
    <row r="517" spans="1:4" x14ac:dyDescent="0.25">
      <c r="A517" s="18">
        <v>26</v>
      </c>
      <c r="B517" s="19" t="s">
        <v>494</v>
      </c>
      <c r="C517" s="18" t="s">
        <v>473</v>
      </c>
      <c r="D517" s="18">
        <v>2.38</v>
      </c>
    </row>
    <row r="518" spans="1:4" x14ac:dyDescent="0.25">
      <c r="A518" s="18">
        <v>27</v>
      </c>
      <c r="B518" s="19" t="s">
        <v>477</v>
      </c>
      <c r="C518" s="18" t="s">
        <v>473</v>
      </c>
      <c r="D518" s="18">
        <v>2</v>
      </c>
    </row>
    <row r="519" spans="1:4" x14ac:dyDescent="0.25">
      <c r="A519" s="18">
        <v>28</v>
      </c>
      <c r="B519" s="19" t="s">
        <v>497</v>
      </c>
      <c r="C519" s="18" t="s">
        <v>473</v>
      </c>
      <c r="D519" s="18">
        <v>2</v>
      </c>
    </row>
    <row r="520" spans="1:4" x14ac:dyDescent="0.25">
      <c r="A520" s="12"/>
      <c r="B520" s="12"/>
      <c r="C520" s="12"/>
      <c r="D520" s="12"/>
    </row>
    <row r="521" spans="1:4" x14ac:dyDescent="0.25">
      <c r="A521" s="12"/>
      <c r="B521" s="12"/>
      <c r="C521" s="12"/>
      <c r="D521" s="12"/>
    </row>
    <row r="522" spans="1:4" x14ac:dyDescent="0.25">
      <c r="A522" s="12"/>
      <c r="B522" s="12"/>
      <c r="C522" s="12"/>
      <c r="D522" s="12"/>
    </row>
    <row r="523" spans="1:4" x14ac:dyDescent="0.25">
      <c r="A523" s="12"/>
      <c r="B523" s="12"/>
      <c r="C523" s="12"/>
      <c r="D523" s="12"/>
    </row>
    <row r="524" spans="1:4" x14ac:dyDescent="0.25">
      <c r="A524" s="12"/>
      <c r="B524" s="12"/>
      <c r="C524" s="12"/>
      <c r="D524" s="12"/>
    </row>
    <row r="525" spans="1:4" x14ac:dyDescent="0.25">
      <c r="A525" s="12"/>
      <c r="B525" s="12"/>
      <c r="C525" s="12"/>
      <c r="D525" s="12"/>
    </row>
    <row r="526" spans="1:4" x14ac:dyDescent="0.25">
      <c r="A526" s="12"/>
      <c r="B526" s="12"/>
      <c r="C526" s="12"/>
      <c r="D526" s="12"/>
    </row>
    <row r="527" spans="1:4" x14ac:dyDescent="0.25">
      <c r="A527" s="12"/>
      <c r="B527" s="12"/>
      <c r="C527" s="12"/>
      <c r="D527" s="12"/>
    </row>
    <row r="528" spans="1:4" x14ac:dyDescent="0.25">
      <c r="A528" s="12"/>
      <c r="B528" s="12"/>
      <c r="C528" s="12"/>
      <c r="D528" s="12"/>
    </row>
    <row r="529" spans="1:4" x14ac:dyDescent="0.25">
      <c r="A529" s="12"/>
      <c r="B529" s="12"/>
      <c r="C529" s="12"/>
      <c r="D529" s="12"/>
    </row>
    <row r="530" spans="1:4" x14ac:dyDescent="0.25">
      <c r="A530" s="12"/>
      <c r="B530" s="12"/>
      <c r="C530" s="12"/>
      <c r="D530" s="12"/>
    </row>
    <row r="531" spans="1:4" x14ac:dyDescent="0.25">
      <c r="A531" s="12"/>
      <c r="B531" s="12"/>
      <c r="C531" s="12"/>
      <c r="D531" s="12"/>
    </row>
    <row r="532" spans="1:4" x14ac:dyDescent="0.25">
      <c r="A532" s="12"/>
      <c r="B532" s="12"/>
      <c r="C532" s="12"/>
      <c r="D532" s="12"/>
    </row>
    <row r="533" spans="1:4" x14ac:dyDescent="0.25">
      <c r="A533" s="12"/>
      <c r="B533" s="12"/>
      <c r="C533" s="12"/>
      <c r="D533" s="12"/>
    </row>
    <row r="534" spans="1:4" x14ac:dyDescent="0.25">
      <c r="A534" s="12"/>
      <c r="B534" s="12"/>
      <c r="C534" s="12"/>
      <c r="D534" s="12"/>
    </row>
    <row r="535" spans="1:4" x14ac:dyDescent="0.25">
      <c r="A535" s="12"/>
      <c r="B535" s="12"/>
      <c r="C535" s="12"/>
      <c r="D535" s="12"/>
    </row>
    <row r="536" spans="1:4" x14ac:dyDescent="0.25">
      <c r="A536" s="12"/>
      <c r="B536" s="12"/>
      <c r="C536" s="12"/>
      <c r="D536" s="12"/>
    </row>
    <row r="537" spans="1:4" x14ac:dyDescent="0.25">
      <c r="A537" s="12"/>
      <c r="B537" s="12"/>
      <c r="C537" s="12"/>
      <c r="D537" s="12"/>
    </row>
    <row r="538" spans="1:4" x14ac:dyDescent="0.25">
      <c r="A538" s="12"/>
      <c r="B538" s="12"/>
      <c r="C538" s="12"/>
      <c r="D538" s="12"/>
    </row>
    <row r="539" spans="1:4" x14ac:dyDescent="0.25">
      <c r="A539" s="12"/>
      <c r="B539" s="12"/>
      <c r="C539" s="12"/>
      <c r="D539" s="12"/>
    </row>
    <row r="540" spans="1:4" x14ac:dyDescent="0.25">
      <c r="A540" s="12"/>
      <c r="B540" s="12"/>
      <c r="C540" s="12"/>
      <c r="D540" s="12"/>
    </row>
    <row r="541" spans="1:4" x14ac:dyDescent="0.25">
      <c r="A541" s="12"/>
      <c r="B541" s="12"/>
      <c r="C541" s="12"/>
      <c r="D541" s="12"/>
    </row>
    <row r="542" spans="1:4" x14ac:dyDescent="0.25">
      <c r="A542" s="12"/>
      <c r="B542" s="12"/>
      <c r="C542" s="12"/>
      <c r="D542" s="12"/>
    </row>
    <row r="543" spans="1:4" x14ac:dyDescent="0.25">
      <c r="A543" s="12"/>
      <c r="B543" s="12"/>
      <c r="C543" s="12"/>
      <c r="D543" s="12"/>
    </row>
    <row r="544" spans="1:4" x14ac:dyDescent="0.25">
      <c r="A544" s="12"/>
      <c r="B544" s="12"/>
      <c r="C544" s="12"/>
      <c r="D544" s="12"/>
    </row>
    <row r="545" spans="1:4" x14ac:dyDescent="0.25">
      <c r="A545" s="12"/>
      <c r="B545" s="12"/>
      <c r="C545" s="12"/>
      <c r="D545" s="12"/>
    </row>
    <row r="546" spans="1:4" x14ac:dyDescent="0.25">
      <c r="A546" s="12"/>
      <c r="B546" s="12"/>
      <c r="C546" s="12"/>
      <c r="D546" s="12"/>
    </row>
    <row r="547" spans="1:4" x14ac:dyDescent="0.25">
      <c r="A547" s="12"/>
      <c r="B547" s="12"/>
      <c r="C547" s="12"/>
      <c r="D547" s="12"/>
    </row>
    <row r="548" spans="1:4" x14ac:dyDescent="0.25">
      <c r="A548" s="12"/>
      <c r="B548" s="12"/>
      <c r="C548" s="12"/>
      <c r="D548" s="12"/>
    </row>
    <row r="549" spans="1:4" x14ac:dyDescent="0.25">
      <c r="A549" s="12"/>
      <c r="B549" s="12"/>
      <c r="C549" s="12"/>
      <c r="D549" s="12"/>
    </row>
    <row r="550" spans="1:4" x14ac:dyDescent="0.25">
      <c r="A550" s="12"/>
      <c r="B550" s="12"/>
      <c r="C550" s="12"/>
      <c r="D550" s="12"/>
    </row>
    <row r="551" spans="1:4" x14ac:dyDescent="0.25">
      <c r="A551" s="12"/>
      <c r="B551" s="12"/>
      <c r="C551" s="12"/>
      <c r="D551" s="12"/>
    </row>
    <row r="552" spans="1:4" x14ac:dyDescent="0.25">
      <c r="A552" s="12"/>
      <c r="B552" s="12"/>
      <c r="C552" s="12"/>
      <c r="D552" s="12"/>
    </row>
    <row r="553" spans="1:4" x14ac:dyDescent="0.25">
      <c r="A553" s="12"/>
      <c r="B553" s="12"/>
      <c r="C553" s="12"/>
      <c r="D553" s="12"/>
    </row>
    <row r="554" spans="1:4" x14ac:dyDescent="0.25">
      <c r="A554" s="12"/>
      <c r="B554" s="12"/>
      <c r="C554" s="12"/>
      <c r="D554" s="12"/>
    </row>
    <row r="555" spans="1:4" x14ac:dyDescent="0.25">
      <c r="A555" s="12"/>
      <c r="B555" s="12"/>
      <c r="C555" s="12"/>
      <c r="D555" s="12"/>
    </row>
    <row r="556" spans="1:4" x14ac:dyDescent="0.25">
      <c r="A556" s="12"/>
      <c r="B556" s="12"/>
      <c r="C556" s="12"/>
      <c r="D556" s="12"/>
    </row>
    <row r="557" spans="1:4" x14ac:dyDescent="0.25">
      <c r="A557" s="12"/>
      <c r="B557" s="12"/>
      <c r="C557" s="12"/>
      <c r="D557" s="12"/>
    </row>
    <row r="558" spans="1:4" x14ac:dyDescent="0.25">
      <c r="A558" s="12"/>
      <c r="B558" s="12"/>
      <c r="C558" s="12"/>
      <c r="D558" s="12"/>
    </row>
    <row r="559" spans="1:4" x14ac:dyDescent="0.25">
      <c r="A559" s="12"/>
      <c r="B559" s="12"/>
      <c r="C559" s="12"/>
      <c r="D559" s="12"/>
    </row>
    <row r="560" spans="1:4" x14ac:dyDescent="0.25">
      <c r="A560" s="12"/>
      <c r="B560" s="12"/>
      <c r="C560" s="12"/>
      <c r="D560" s="12"/>
    </row>
    <row r="561" spans="1:4" x14ac:dyDescent="0.25">
      <c r="A561" s="12"/>
      <c r="B561" s="12"/>
      <c r="C561" s="12"/>
      <c r="D561" s="12"/>
    </row>
    <row r="562" spans="1:4" x14ac:dyDescent="0.25">
      <c r="A562" s="12"/>
      <c r="B562" s="12"/>
      <c r="C562" s="12"/>
      <c r="D562" s="12"/>
    </row>
    <row r="563" spans="1:4" x14ac:dyDescent="0.25">
      <c r="A563" s="12"/>
      <c r="B563" s="12"/>
      <c r="C563" s="12"/>
      <c r="D563" s="12"/>
    </row>
    <row r="564" spans="1:4" x14ac:dyDescent="0.25">
      <c r="A564" s="12"/>
      <c r="B564" s="12"/>
      <c r="C564" s="12"/>
      <c r="D564" s="12"/>
    </row>
    <row r="565" spans="1:4" x14ac:dyDescent="0.25">
      <c r="A565" s="12"/>
      <c r="B565" s="12"/>
      <c r="C565" s="12"/>
      <c r="D565" s="12"/>
    </row>
    <row r="566" spans="1:4" x14ac:dyDescent="0.25">
      <c r="A566" s="12"/>
      <c r="B566" s="12"/>
      <c r="C566" s="12"/>
      <c r="D566" s="12"/>
    </row>
    <row r="567" spans="1:4" x14ac:dyDescent="0.25">
      <c r="A567" s="12"/>
      <c r="B567" s="12"/>
      <c r="C567" s="12"/>
      <c r="D567" s="12"/>
    </row>
    <row r="568" spans="1:4" x14ac:dyDescent="0.25">
      <c r="A568" s="12"/>
      <c r="B568" s="12"/>
      <c r="C568" s="12"/>
      <c r="D568" s="12"/>
    </row>
    <row r="569" spans="1:4" x14ac:dyDescent="0.25">
      <c r="A569" s="12"/>
      <c r="B569" s="12"/>
      <c r="C569" s="12"/>
      <c r="D569" s="12"/>
    </row>
    <row r="570" spans="1:4" x14ac:dyDescent="0.25">
      <c r="A570" s="12"/>
      <c r="B570" s="12"/>
      <c r="C570" s="12"/>
      <c r="D570" s="12"/>
    </row>
    <row r="571" spans="1:4" x14ac:dyDescent="0.25">
      <c r="A571" s="12"/>
      <c r="B571" s="12"/>
      <c r="C571" s="12"/>
      <c r="D571" s="12"/>
    </row>
    <row r="572" spans="1:4" x14ac:dyDescent="0.25">
      <c r="A572" s="12"/>
      <c r="B572" s="12"/>
      <c r="C572" s="12"/>
      <c r="D572" s="12"/>
    </row>
    <row r="573" spans="1:4" x14ac:dyDescent="0.25">
      <c r="A573" s="12"/>
      <c r="B573" s="12"/>
      <c r="C573" s="12"/>
      <c r="D573" s="12"/>
    </row>
    <row r="574" spans="1:4" x14ac:dyDescent="0.25">
      <c r="A574" s="12"/>
      <c r="B574" s="12"/>
      <c r="C574" s="12"/>
      <c r="D574" s="12"/>
    </row>
    <row r="575" spans="1:4" x14ac:dyDescent="0.25">
      <c r="A575" s="12"/>
      <c r="B575" s="12"/>
      <c r="C575" s="12"/>
      <c r="D575" s="12"/>
    </row>
    <row r="576" spans="1:4" x14ac:dyDescent="0.25">
      <c r="A576" s="12"/>
      <c r="B576" s="12"/>
      <c r="C576" s="12"/>
      <c r="D576" s="12"/>
    </row>
    <row r="577" spans="1:4" x14ac:dyDescent="0.25">
      <c r="A577" s="12"/>
      <c r="B577" s="12"/>
      <c r="C577" s="12"/>
      <c r="D577" s="12"/>
    </row>
    <row r="578" spans="1:4" x14ac:dyDescent="0.25">
      <c r="A578" s="12"/>
      <c r="B578" s="12"/>
      <c r="C578" s="12"/>
      <c r="D578" s="12"/>
    </row>
    <row r="579" spans="1:4" x14ac:dyDescent="0.25">
      <c r="A579" s="12"/>
      <c r="B579" s="12"/>
      <c r="C579" s="12"/>
      <c r="D579" s="12"/>
    </row>
    <row r="580" spans="1:4" x14ac:dyDescent="0.25">
      <c r="A580" s="12"/>
      <c r="B580" s="12"/>
      <c r="C580" s="12"/>
      <c r="D580" s="12"/>
    </row>
    <row r="581" spans="1:4" x14ac:dyDescent="0.25">
      <c r="A581" s="12"/>
      <c r="B581" s="12"/>
      <c r="C581" s="12"/>
      <c r="D581" s="12"/>
    </row>
    <row r="582" spans="1:4" x14ac:dyDescent="0.25">
      <c r="A582" s="12"/>
      <c r="B582" s="12"/>
      <c r="C582" s="12"/>
      <c r="D582" s="12"/>
    </row>
    <row r="583" spans="1:4" x14ac:dyDescent="0.25">
      <c r="A583" s="12"/>
      <c r="B583" s="12"/>
      <c r="C583" s="12"/>
      <c r="D583" s="12"/>
    </row>
    <row r="584" spans="1:4" x14ac:dyDescent="0.25">
      <c r="A584" s="12"/>
      <c r="B584" s="12"/>
      <c r="C584" s="12"/>
      <c r="D584" s="12"/>
    </row>
    <row r="585" spans="1:4" x14ac:dyDescent="0.25">
      <c r="A585" s="12"/>
      <c r="B585" s="12"/>
      <c r="C585" s="12"/>
      <c r="D585" s="12"/>
    </row>
    <row r="586" spans="1:4" x14ac:dyDescent="0.25">
      <c r="A586" s="12"/>
      <c r="B586" s="12"/>
      <c r="C586" s="12"/>
      <c r="D586" s="12"/>
    </row>
    <row r="587" spans="1:4" x14ac:dyDescent="0.25">
      <c r="A587" s="12"/>
      <c r="B587" s="12"/>
      <c r="C587" s="12"/>
      <c r="D587" s="12"/>
    </row>
    <row r="588" spans="1:4" x14ac:dyDescent="0.25">
      <c r="A588" s="12"/>
      <c r="B588" s="12"/>
      <c r="C588" s="12"/>
      <c r="D588" s="12"/>
    </row>
    <row r="589" spans="1:4" x14ac:dyDescent="0.25">
      <c r="A589" s="12"/>
      <c r="B589" s="12"/>
      <c r="C589" s="12"/>
      <c r="D589" s="12"/>
    </row>
    <row r="590" spans="1:4" x14ac:dyDescent="0.25">
      <c r="A590" s="12"/>
      <c r="B590" s="12"/>
      <c r="C590" s="12"/>
      <c r="D590" s="12"/>
    </row>
    <row r="591" spans="1:4" x14ac:dyDescent="0.25">
      <c r="A591" s="12"/>
      <c r="B591" s="12"/>
      <c r="C591" s="12"/>
      <c r="D591" s="12"/>
    </row>
    <row r="592" spans="1:4" x14ac:dyDescent="0.25">
      <c r="A592" s="12"/>
      <c r="B592" s="12"/>
      <c r="C592" s="12"/>
      <c r="D592" s="12"/>
    </row>
    <row r="593" spans="1:4" x14ac:dyDescent="0.25">
      <c r="A593" s="12"/>
      <c r="B593" s="12"/>
      <c r="C593" s="12"/>
      <c r="D593" s="12"/>
    </row>
    <row r="594" spans="1:4" x14ac:dyDescent="0.25">
      <c r="A594" s="12"/>
      <c r="B594" s="12"/>
      <c r="C594" s="12"/>
      <c r="D594" s="12"/>
    </row>
    <row r="595" spans="1:4" x14ac:dyDescent="0.25">
      <c r="A595" s="12"/>
      <c r="B595" s="12"/>
      <c r="C595" s="12"/>
      <c r="D595" s="12"/>
    </row>
    <row r="596" spans="1:4" x14ac:dyDescent="0.25">
      <c r="A596" s="12"/>
      <c r="B596" s="12"/>
      <c r="C596" s="12"/>
      <c r="D596" s="12"/>
    </row>
    <row r="597" spans="1:4" x14ac:dyDescent="0.25">
      <c r="A597" s="12"/>
      <c r="B597" s="12"/>
      <c r="C597" s="12"/>
      <c r="D597" s="12"/>
    </row>
    <row r="598" spans="1:4" x14ac:dyDescent="0.25">
      <c r="A598" s="12"/>
      <c r="B598" s="12"/>
      <c r="C598" s="12"/>
      <c r="D598" s="12"/>
    </row>
    <row r="599" spans="1:4" x14ac:dyDescent="0.25">
      <c r="A599" s="12"/>
      <c r="B599" s="12"/>
      <c r="C599" s="12"/>
      <c r="D599" s="12"/>
    </row>
    <row r="600" spans="1:4" x14ac:dyDescent="0.25">
      <c r="A600" s="12"/>
      <c r="B600" s="12"/>
      <c r="C600" s="12"/>
      <c r="D600" s="12"/>
    </row>
    <row r="601" spans="1:4" x14ac:dyDescent="0.25">
      <c r="A601" s="12"/>
      <c r="B601" s="12"/>
      <c r="C601" s="12"/>
      <c r="D601" s="12"/>
    </row>
    <row r="602" spans="1:4" x14ac:dyDescent="0.25">
      <c r="A602" s="12"/>
      <c r="B602" s="12"/>
      <c r="C602" s="12"/>
      <c r="D602" s="12"/>
    </row>
    <row r="603" spans="1:4" x14ac:dyDescent="0.25">
      <c r="A603" s="12"/>
      <c r="B603" s="12"/>
      <c r="C603" s="12"/>
      <c r="D603" s="12"/>
    </row>
    <row r="604" spans="1:4" x14ac:dyDescent="0.25">
      <c r="A604" s="12"/>
      <c r="B604" s="12"/>
      <c r="C604" s="12"/>
      <c r="D604" s="12"/>
    </row>
    <row r="605" spans="1:4" x14ac:dyDescent="0.25">
      <c r="A605" s="12"/>
      <c r="B605" s="12"/>
      <c r="C605" s="12"/>
      <c r="D605" s="12"/>
    </row>
    <row r="606" spans="1:4" x14ac:dyDescent="0.25">
      <c r="A606" s="12"/>
      <c r="B606" s="12"/>
      <c r="C606" s="12"/>
      <c r="D606" s="12"/>
    </row>
    <row r="607" spans="1:4" x14ac:dyDescent="0.25">
      <c r="A607" s="12"/>
      <c r="B607" s="12"/>
      <c r="C607" s="12"/>
      <c r="D607" s="12"/>
    </row>
    <row r="608" spans="1:4" x14ac:dyDescent="0.25">
      <c r="A608" s="12"/>
      <c r="B608" s="12"/>
      <c r="C608" s="12"/>
      <c r="D608" s="12"/>
    </row>
    <row r="609" spans="1:4" x14ac:dyDescent="0.25">
      <c r="A609" s="12"/>
      <c r="B609" s="12"/>
      <c r="C609" s="12"/>
      <c r="D609" s="12"/>
    </row>
    <row r="610" spans="1:4" x14ac:dyDescent="0.25">
      <c r="A610" s="12"/>
      <c r="B610" s="12"/>
      <c r="C610" s="12"/>
      <c r="D610" s="12"/>
    </row>
    <row r="611" spans="1:4" x14ac:dyDescent="0.25">
      <c r="A611" s="12"/>
      <c r="B611" s="12"/>
      <c r="C611" s="12"/>
      <c r="D611" s="12"/>
    </row>
    <row r="612" spans="1:4" x14ac:dyDescent="0.25">
      <c r="A612" s="12"/>
      <c r="B612" s="12"/>
      <c r="C612" s="12"/>
      <c r="D612" s="12"/>
    </row>
    <row r="613" spans="1:4" x14ac:dyDescent="0.25">
      <c r="A613" s="12"/>
      <c r="B613" s="12"/>
      <c r="C613" s="12"/>
      <c r="D613" s="12"/>
    </row>
    <row r="614" spans="1:4" x14ac:dyDescent="0.25">
      <c r="A614" s="12"/>
      <c r="B614" s="12"/>
      <c r="C614" s="12"/>
      <c r="D614" s="12"/>
    </row>
    <row r="615" spans="1:4" x14ac:dyDescent="0.25">
      <c r="A615" s="12"/>
      <c r="B615" s="12"/>
      <c r="C615" s="12"/>
      <c r="D615" s="12"/>
    </row>
    <row r="616" spans="1:4" x14ac:dyDescent="0.25">
      <c r="A616" s="12"/>
      <c r="B616" s="12"/>
      <c r="C616" s="12"/>
      <c r="D616" s="12"/>
    </row>
    <row r="617" spans="1:4" x14ac:dyDescent="0.25">
      <c r="A617" s="12"/>
      <c r="B617" s="12"/>
      <c r="C617" s="12"/>
      <c r="D617" s="12"/>
    </row>
    <row r="618" spans="1:4" x14ac:dyDescent="0.25">
      <c r="A618" s="12"/>
      <c r="B618" s="12"/>
      <c r="C618" s="12"/>
      <c r="D618" s="12"/>
    </row>
    <row r="619" spans="1:4" x14ac:dyDescent="0.25">
      <c r="A619" s="12"/>
      <c r="B619" s="12"/>
      <c r="C619" s="12"/>
      <c r="D619" s="12"/>
    </row>
    <row r="620" spans="1:4" x14ac:dyDescent="0.25">
      <c r="A620" s="12"/>
      <c r="B620" s="12"/>
      <c r="C620" s="12"/>
      <c r="D620" s="12"/>
    </row>
    <row r="621" spans="1:4" x14ac:dyDescent="0.25">
      <c r="A621" s="12"/>
      <c r="B621" s="12"/>
      <c r="C621" s="12"/>
      <c r="D621" s="12"/>
    </row>
    <row r="622" spans="1:4" x14ac:dyDescent="0.25">
      <c r="A622" s="12"/>
      <c r="B622" s="12"/>
      <c r="C622" s="12"/>
      <c r="D622" s="12"/>
    </row>
    <row r="623" spans="1:4" x14ac:dyDescent="0.25">
      <c r="A623" s="12"/>
      <c r="B623" s="12"/>
      <c r="C623" s="12"/>
      <c r="D623" s="12"/>
    </row>
    <row r="624" spans="1:4" x14ac:dyDescent="0.25">
      <c r="A624" s="12"/>
      <c r="B624" s="12"/>
      <c r="C624" s="12"/>
      <c r="D624" s="12"/>
    </row>
    <row r="625" spans="1:4" x14ac:dyDescent="0.25">
      <c r="A625" s="12"/>
      <c r="B625" s="12"/>
      <c r="C625" s="12"/>
      <c r="D625" s="12"/>
    </row>
    <row r="626" spans="1:4" x14ac:dyDescent="0.25">
      <c r="A626" s="12"/>
      <c r="B626" s="12"/>
      <c r="C626" s="12"/>
      <c r="D626" s="12"/>
    </row>
    <row r="627" spans="1:4" x14ac:dyDescent="0.25">
      <c r="A627" s="12"/>
      <c r="B627" s="12"/>
      <c r="C627" s="12"/>
      <c r="D627" s="12"/>
    </row>
    <row r="628" spans="1:4" x14ac:dyDescent="0.25">
      <c r="A628" s="12"/>
      <c r="B628" s="12"/>
      <c r="C628" s="12"/>
      <c r="D628" s="12"/>
    </row>
    <row r="629" spans="1:4" x14ac:dyDescent="0.25">
      <c r="A629" s="12"/>
      <c r="B629" s="12"/>
      <c r="C629" s="12"/>
      <c r="D629" s="12"/>
    </row>
    <row r="630" spans="1:4" x14ac:dyDescent="0.25">
      <c r="A630" s="12"/>
      <c r="B630" s="12"/>
      <c r="C630" s="12"/>
      <c r="D630" s="12"/>
    </row>
    <row r="631" spans="1:4" x14ac:dyDescent="0.25">
      <c r="A631" s="12"/>
      <c r="B631" s="12"/>
      <c r="C631" s="12"/>
      <c r="D631" s="12"/>
    </row>
    <row r="632" spans="1:4" x14ac:dyDescent="0.25">
      <c r="A632" s="12"/>
      <c r="B632" s="12"/>
      <c r="C632" s="12"/>
      <c r="D632" s="12"/>
    </row>
    <row r="633" spans="1:4" x14ac:dyDescent="0.25">
      <c r="A633" s="12"/>
      <c r="B633" s="12"/>
      <c r="C633" s="12"/>
      <c r="D633" s="12"/>
    </row>
    <row r="634" spans="1:4" x14ac:dyDescent="0.25">
      <c r="A634" s="12"/>
      <c r="B634" s="12"/>
      <c r="C634" s="12"/>
      <c r="D634" s="12"/>
    </row>
    <row r="635" spans="1:4" x14ac:dyDescent="0.25">
      <c r="A635" s="12"/>
      <c r="B635" s="12"/>
      <c r="C635" s="12"/>
      <c r="D635" s="12"/>
    </row>
    <row r="636" spans="1:4" x14ac:dyDescent="0.25">
      <c r="A636" s="12"/>
      <c r="B636" s="12"/>
      <c r="C636" s="12"/>
      <c r="D636" s="12"/>
    </row>
    <row r="637" spans="1:4" x14ac:dyDescent="0.25">
      <c r="A637" s="12"/>
      <c r="B637" s="12"/>
      <c r="C637" s="12"/>
      <c r="D637" s="12"/>
    </row>
    <row r="638" spans="1:4" x14ac:dyDescent="0.25">
      <c r="A638" s="12"/>
      <c r="B638" s="12"/>
      <c r="C638" s="12"/>
      <c r="D638" s="12"/>
    </row>
    <row r="639" spans="1:4" x14ac:dyDescent="0.25">
      <c r="A639" s="12"/>
      <c r="B639" s="12"/>
      <c r="C639" s="12"/>
      <c r="D639" s="12"/>
    </row>
    <row r="640" spans="1:4" x14ac:dyDescent="0.25">
      <c r="A640" s="12"/>
      <c r="B640" s="12"/>
      <c r="C640" s="12"/>
      <c r="D640" s="12"/>
    </row>
    <row r="641" spans="1:4" x14ac:dyDescent="0.25">
      <c r="A641" s="12"/>
      <c r="B641" s="12"/>
      <c r="C641" s="12"/>
      <c r="D641" s="12"/>
    </row>
    <row r="642" spans="1:4" x14ac:dyDescent="0.25">
      <c r="A642" s="12"/>
      <c r="B642" s="12"/>
      <c r="C642" s="12"/>
      <c r="D642" s="12"/>
    </row>
    <row r="643" spans="1:4" x14ac:dyDescent="0.25">
      <c r="A643" s="12"/>
      <c r="B643" s="12"/>
      <c r="C643" s="12"/>
      <c r="D643" s="12"/>
    </row>
    <row r="644" spans="1:4" x14ac:dyDescent="0.25">
      <c r="A644" s="12"/>
      <c r="B644" s="12"/>
      <c r="C644" s="12"/>
      <c r="D644" s="12"/>
    </row>
    <row r="645" spans="1:4" x14ac:dyDescent="0.25">
      <c r="A645" s="12"/>
      <c r="B645" s="12"/>
      <c r="C645" s="12"/>
      <c r="D645" s="12"/>
    </row>
    <row r="646" spans="1:4" x14ac:dyDescent="0.25">
      <c r="A646" s="12"/>
      <c r="B646" s="12"/>
      <c r="C646" s="12"/>
      <c r="D646" s="12"/>
    </row>
    <row r="647" spans="1:4" x14ac:dyDescent="0.25">
      <c r="A647" s="12"/>
      <c r="B647" s="12"/>
      <c r="C647" s="12"/>
      <c r="D647" s="12"/>
    </row>
    <row r="648" spans="1:4" x14ac:dyDescent="0.25">
      <c r="A648" s="12"/>
      <c r="B648" s="12"/>
      <c r="C648" s="12"/>
      <c r="D648" s="12"/>
    </row>
    <row r="649" spans="1:4" x14ac:dyDescent="0.25">
      <c r="A649" s="12"/>
      <c r="B649" s="12"/>
      <c r="C649" s="12"/>
      <c r="D649" s="12"/>
    </row>
    <row r="650" spans="1:4" x14ac:dyDescent="0.25">
      <c r="A650" s="12"/>
      <c r="B650" s="12"/>
      <c r="C650" s="12"/>
      <c r="D650" s="12"/>
    </row>
    <row r="651" spans="1:4" x14ac:dyDescent="0.25">
      <c r="A651" s="12"/>
      <c r="B651" s="12"/>
      <c r="C651" s="12"/>
      <c r="D651" s="12"/>
    </row>
    <row r="652" spans="1:4" x14ac:dyDescent="0.25">
      <c r="A652" s="12"/>
      <c r="B652" s="12"/>
      <c r="C652" s="12"/>
      <c r="D652" s="12"/>
    </row>
    <row r="653" spans="1:4" x14ac:dyDescent="0.25">
      <c r="A653" s="12"/>
      <c r="B653" s="12"/>
      <c r="C653" s="12"/>
      <c r="D653" s="12"/>
    </row>
    <row r="654" spans="1:4" x14ac:dyDescent="0.25">
      <c r="A654" s="12"/>
      <c r="B654" s="12"/>
      <c r="C654" s="12"/>
      <c r="D654" s="12"/>
    </row>
    <row r="655" spans="1:4" x14ac:dyDescent="0.25">
      <c r="A655" s="12"/>
      <c r="B655" s="12"/>
      <c r="C655" s="12"/>
      <c r="D655" s="12"/>
    </row>
    <row r="656" spans="1:4" x14ac:dyDescent="0.25">
      <c r="A656" s="12"/>
      <c r="B656" s="12"/>
      <c r="C656" s="12"/>
      <c r="D656" s="12"/>
    </row>
    <row r="657" spans="1:4" x14ac:dyDescent="0.25">
      <c r="A657" s="12"/>
      <c r="B657" s="12"/>
      <c r="C657" s="12"/>
      <c r="D657" s="12"/>
    </row>
    <row r="658" spans="1:4" x14ac:dyDescent="0.25">
      <c r="A658" s="12"/>
      <c r="B658" s="12"/>
      <c r="C658" s="12"/>
      <c r="D658" s="12"/>
    </row>
    <row r="659" spans="1:4" x14ac:dyDescent="0.25">
      <c r="A659" s="12"/>
      <c r="B659" s="12"/>
      <c r="C659" s="12"/>
      <c r="D659" s="12"/>
    </row>
    <row r="660" spans="1:4" x14ac:dyDescent="0.25">
      <c r="A660" s="12"/>
      <c r="B660" s="12"/>
      <c r="C660" s="12"/>
      <c r="D660" s="12"/>
    </row>
    <row r="661" spans="1:4" x14ac:dyDescent="0.25">
      <c r="A661" s="12"/>
      <c r="B661" s="12"/>
      <c r="C661" s="12"/>
      <c r="D661" s="12"/>
    </row>
    <row r="662" spans="1:4" x14ac:dyDescent="0.25">
      <c r="A662" s="12"/>
      <c r="B662" s="12"/>
      <c r="C662" s="12"/>
      <c r="D662" s="12"/>
    </row>
    <row r="663" spans="1:4" x14ac:dyDescent="0.25">
      <c r="A663" s="12"/>
      <c r="B663" s="12"/>
      <c r="C663" s="12"/>
      <c r="D663" s="12"/>
    </row>
    <row r="664" spans="1:4" x14ac:dyDescent="0.25">
      <c r="A664" s="12"/>
      <c r="B664" s="12"/>
      <c r="C664" s="12"/>
      <c r="D664" s="12"/>
    </row>
    <row r="665" spans="1:4" x14ac:dyDescent="0.25">
      <c r="A665" s="12"/>
      <c r="B665" s="12"/>
      <c r="C665" s="12"/>
      <c r="D665" s="12"/>
    </row>
    <row r="666" spans="1:4" x14ac:dyDescent="0.25">
      <c r="A666" s="12"/>
      <c r="B666" s="12"/>
      <c r="C666" s="12"/>
      <c r="D666" s="12"/>
    </row>
    <row r="667" spans="1:4" x14ac:dyDescent="0.25">
      <c r="A667" s="12"/>
      <c r="B667" s="12"/>
      <c r="C667" s="12"/>
      <c r="D667" s="12"/>
    </row>
    <row r="668" spans="1:4" x14ac:dyDescent="0.25">
      <c r="A668" s="12"/>
      <c r="B668" s="12"/>
      <c r="C668" s="12"/>
      <c r="D668" s="12"/>
    </row>
    <row r="669" spans="1:4" x14ac:dyDescent="0.25">
      <c r="A669" s="12"/>
      <c r="B669" s="12"/>
      <c r="C669" s="12"/>
      <c r="D669" s="12"/>
    </row>
    <row r="670" spans="1:4" x14ac:dyDescent="0.25">
      <c r="A670" s="12"/>
      <c r="B670" s="12"/>
      <c r="C670" s="12"/>
      <c r="D670" s="12"/>
    </row>
    <row r="671" spans="1:4" x14ac:dyDescent="0.25">
      <c r="A671" s="12"/>
      <c r="B671" s="12"/>
      <c r="C671" s="12"/>
      <c r="D671" s="12"/>
    </row>
    <row r="672" spans="1:4" x14ac:dyDescent="0.25">
      <c r="A672" s="12"/>
      <c r="B672" s="12"/>
      <c r="C672" s="12"/>
      <c r="D672" s="12"/>
    </row>
    <row r="673" spans="1:4" x14ac:dyDescent="0.25">
      <c r="A673" s="12"/>
      <c r="B673" s="12"/>
      <c r="C673" s="12"/>
      <c r="D673" s="12"/>
    </row>
    <row r="674" spans="1:4" x14ac:dyDescent="0.25">
      <c r="A674" s="12"/>
      <c r="B674" s="12"/>
      <c r="C674" s="12"/>
      <c r="D674" s="12"/>
    </row>
    <row r="675" spans="1:4" x14ac:dyDescent="0.25">
      <c r="A675" s="12"/>
      <c r="B675" s="12"/>
      <c r="C675" s="12"/>
      <c r="D675" s="12"/>
    </row>
    <row r="676" spans="1:4" x14ac:dyDescent="0.25">
      <c r="A676" s="12"/>
      <c r="B676" s="12"/>
      <c r="C676" s="12"/>
      <c r="D676" s="12"/>
    </row>
    <row r="677" spans="1:4" x14ac:dyDescent="0.25">
      <c r="A677" s="12"/>
      <c r="B677" s="12"/>
      <c r="C677" s="12"/>
      <c r="D677" s="12"/>
    </row>
    <row r="678" spans="1:4" x14ac:dyDescent="0.25">
      <c r="A678" s="12"/>
      <c r="B678" s="12"/>
      <c r="C678" s="12"/>
      <c r="D678" s="12"/>
    </row>
    <row r="679" spans="1:4" x14ac:dyDescent="0.25">
      <c r="A679" s="12"/>
      <c r="B679" s="12"/>
      <c r="C679" s="12"/>
      <c r="D679" s="12"/>
    </row>
    <row r="680" spans="1:4" x14ac:dyDescent="0.25">
      <c r="A680" s="12"/>
      <c r="B680" s="12"/>
      <c r="C680" s="12"/>
      <c r="D680" s="12"/>
    </row>
    <row r="681" spans="1:4" x14ac:dyDescent="0.25">
      <c r="A681" s="12"/>
      <c r="B681" s="12"/>
      <c r="C681" s="12"/>
      <c r="D681" s="12"/>
    </row>
    <row r="682" spans="1:4" x14ac:dyDescent="0.25">
      <c r="A682" s="12"/>
      <c r="B682" s="12"/>
      <c r="C682" s="12"/>
      <c r="D682" s="12"/>
    </row>
    <row r="683" spans="1:4" x14ac:dyDescent="0.25">
      <c r="A683" s="12"/>
      <c r="B683" s="12"/>
      <c r="C683" s="12"/>
      <c r="D683" s="12"/>
    </row>
    <row r="684" spans="1:4" x14ac:dyDescent="0.25">
      <c r="A684" s="12"/>
      <c r="B684" s="12"/>
      <c r="C684" s="12"/>
      <c r="D684" s="12"/>
    </row>
    <row r="685" spans="1:4" x14ac:dyDescent="0.25">
      <c r="A685" s="12"/>
      <c r="B685" s="12"/>
      <c r="C685" s="12"/>
      <c r="D685" s="12"/>
    </row>
    <row r="686" spans="1:4" x14ac:dyDescent="0.25">
      <c r="A686" s="12"/>
      <c r="B686" s="12"/>
      <c r="C686" s="12"/>
      <c r="D686" s="12"/>
    </row>
    <row r="687" spans="1:4" x14ac:dyDescent="0.25">
      <c r="A687" s="12"/>
      <c r="B687" s="12"/>
      <c r="C687" s="12"/>
      <c r="D687" s="12"/>
    </row>
    <row r="688" spans="1:4" x14ac:dyDescent="0.25">
      <c r="A688" s="12"/>
      <c r="B688" s="12"/>
      <c r="C688" s="12"/>
      <c r="D688" s="12"/>
    </row>
    <row r="689" spans="1:4" x14ac:dyDescent="0.25">
      <c r="A689" s="12"/>
      <c r="B689" s="12"/>
      <c r="C689" s="12"/>
      <c r="D689" s="12"/>
    </row>
    <row r="690" spans="1:4" x14ac:dyDescent="0.25">
      <c r="A690" s="12"/>
      <c r="B690" s="12"/>
      <c r="C690" s="12"/>
      <c r="D690" s="12"/>
    </row>
    <row r="691" spans="1:4" x14ac:dyDescent="0.25">
      <c r="A691" s="12"/>
      <c r="B691" s="12"/>
      <c r="C691" s="12"/>
      <c r="D691" s="12"/>
    </row>
    <row r="692" spans="1:4" x14ac:dyDescent="0.25">
      <c r="A692" s="12"/>
      <c r="B692" s="12"/>
      <c r="C692" s="12"/>
      <c r="D692" s="12"/>
    </row>
    <row r="693" spans="1:4" x14ac:dyDescent="0.25">
      <c r="A693" s="12"/>
      <c r="B693" s="12"/>
      <c r="C693" s="12"/>
      <c r="D693" s="12"/>
    </row>
    <row r="694" spans="1:4" x14ac:dyDescent="0.25">
      <c r="A694" s="12"/>
      <c r="B694" s="12"/>
      <c r="C694" s="12"/>
      <c r="D694" s="12"/>
    </row>
    <row r="695" spans="1:4" x14ac:dyDescent="0.25">
      <c r="A695" s="12"/>
      <c r="B695" s="12"/>
      <c r="C695" s="12"/>
      <c r="D695" s="12"/>
    </row>
    <row r="696" spans="1:4" x14ac:dyDescent="0.25">
      <c r="A696" s="12"/>
      <c r="B696" s="12"/>
      <c r="C696" s="12"/>
      <c r="D696" s="12"/>
    </row>
    <row r="697" spans="1:4" x14ac:dyDescent="0.25">
      <c r="A697" s="12"/>
      <c r="B697" s="12"/>
      <c r="C697" s="12"/>
      <c r="D697" s="12"/>
    </row>
    <row r="698" spans="1:4" x14ac:dyDescent="0.25">
      <c r="A698" s="12"/>
      <c r="B698" s="12"/>
      <c r="C698" s="12"/>
      <c r="D698" s="12"/>
    </row>
    <row r="699" spans="1:4" x14ac:dyDescent="0.25">
      <c r="A699" s="12"/>
      <c r="B699" s="12"/>
      <c r="C699" s="12"/>
      <c r="D699" s="12"/>
    </row>
    <row r="700" spans="1:4" x14ac:dyDescent="0.25">
      <c r="A700" s="12"/>
      <c r="B700" s="12"/>
      <c r="C700" s="12"/>
      <c r="D700" s="12"/>
    </row>
    <row r="701" spans="1:4" x14ac:dyDescent="0.25">
      <c r="A701" s="12"/>
      <c r="B701" s="12"/>
      <c r="C701" s="12"/>
      <c r="D701" s="12"/>
    </row>
    <row r="702" spans="1:4" x14ac:dyDescent="0.25">
      <c r="A702" s="12"/>
      <c r="B702" s="12"/>
      <c r="C702" s="12"/>
      <c r="D702" s="12"/>
    </row>
    <row r="703" spans="1:4" x14ac:dyDescent="0.25">
      <c r="A703" s="12"/>
      <c r="B703" s="12"/>
      <c r="C703" s="12"/>
      <c r="D703" s="12"/>
    </row>
    <row r="704" spans="1:4" x14ac:dyDescent="0.25">
      <c r="A704" s="12"/>
      <c r="B704" s="12"/>
      <c r="C704" s="12"/>
      <c r="D704" s="12"/>
    </row>
    <row r="705" spans="1:4" x14ac:dyDescent="0.25">
      <c r="A705" s="12"/>
      <c r="B705" s="12"/>
      <c r="C705" s="12"/>
      <c r="D705" s="12"/>
    </row>
    <row r="706" spans="1:4" x14ac:dyDescent="0.25">
      <c r="A706" s="12"/>
      <c r="B706" s="12"/>
      <c r="C706" s="12"/>
      <c r="D706" s="12"/>
    </row>
    <row r="707" spans="1:4" x14ac:dyDescent="0.25">
      <c r="A707" s="12"/>
      <c r="B707" s="12"/>
      <c r="C707" s="12"/>
      <c r="D707" s="12"/>
    </row>
    <row r="708" spans="1:4" x14ac:dyDescent="0.25">
      <c r="A708" s="12"/>
      <c r="B708" s="12"/>
      <c r="C708" s="12"/>
      <c r="D708" s="12"/>
    </row>
    <row r="709" spans="1:4" x14ac:dyDescent="0.25">
      <c r="A709" s="12"/>
      <c r="B709" s="12"/>
      <c r="C709" s="12"/>
      <c r="D709" s="12"/>
    </row>
    <row r="710" spans="1:4" x14ac:dyDescent="0.25">
      <c r="A710" s="12"/>
      <c r="B710" s="12"/>
      <c r="C710" s="12"/>
      <c r="D710" s="12"/>
    </row>
    <row r="711" spans="1:4" x14ac:dyDescent="0.25">
      <c r="A711" s="12"/>
      <c r="B711" s="12"/>
      <c r="C711" s="12"/>
      <c r="D711" s="12"/>
    </row>
    <row r="712" spans="1:4" x14ac:dyDescent="0.25">
      <c r="A712" s="12"/>
      <c r="B712" s="12"/>
      <c r="C712" s="12"/>
      <c r="D712" s="12"/>
    </row>
    <row r="713" spans="1:4" x14ac:dyDescent="0.25">
      <c r="A713" s="12"/>
      <c r="B713" s="12"/>
      <c r="C713" s="12"/>
      <c r="D713" s="12"/>
    </row>
    <row r="714" spans="1:4" x14ac:dyDescent="0.25">
      <c r="A714" s="12"/>
      <c r="B714" s="12"/>
      <c r="C714" s="12"/>
      <c r="D714" s="12"/>
    </row>
    <row r="715" spans="1:4" x14ac:dyDescent="0.25">
      <c r="A715" s="12"/>
      <c r="B715" s="12"/>
      <c r="C715" s="12"/>
      <c r="D715" s="12"/>
    </row>
    <row r="716" spans="1:4" x14ac:dyDescent="0.25">
      <c r="A716" s="12"/>
      <c r="B716" s="12"/>
      <c r="C716" s="12"/>
      <c r="D716" s="12"/>
    </row>
    <row r="717" spans="1:4" x14ac:dyDescent="0.25">
      <c r="A717" s="12"/>
      <c r="B717" s="12"/>
      <c r="C717" s="12"/>
      <c r="D717" s="12"/>
    </row>
    <row r="718" spans="1:4" x14ac:dyDescent="0.25">
      <c r="A718" s="12"/>
      <c r="B718" s="12"/>
      <c r="C718" s="12"/>
      <c r="D718" s="12"/>
    </row>
    <row r="719" spans="1:4" x14ac:dyDescent="0.25">
      <c r="A719" s="12"/>
      <c r="B719" s="12"/>
      <c r="C719" s="12"/>
      <c r="D719" s="12"/>
    </row>
    <row r="720" spans="1:4" x14ac:dyDescent="0.25">
      <c r="A720" s="12"/>
      <c r="B720" s="12"/>
      <c r="C720" s="12"/>
      <c r="D720" s="12"/>
    </row>
    <row r="721" spans="1:4" x14ac:dyDescent="0.25">
      <c r="A721" s="12"/>
      <c r="B721" s="12"/>
      <c r="C721" s="12"/>
      <c r="D721" s="12"/>
    </row>
    <row r="722" spans="1:4" x14ac:dyDescent="0.25">
      <c r="A722" s="12"/>
      <c r="B722" s="12"/>
      <c r="C722" s="12"/>
      <c r="D722" s="12"/>
    </row>
    <row r="723" spans="1:4" x14ac:dyDescent="0.25">
      <c r="A723" s="12"/>
      <c r="B723" s="12"/>
      <c r="C723" s="12"/>
      <c r="D723" s="12"/>
    </row>
    <row r="724" spans="1:4" x14ac:dyDescent="0.25">
      <c r="A724" s="12"/>
      <c r="B724" s="12"/>
      <c r="C724" s="12"/>
      <c r="D724" s="12"/>
    </row>
    <row r="725" spans="1:4" x14ac:dyDescent="0.25">
      <c r="A725" s="12"/>
      <c r="B725" s="12"/>
      <c r="C725" s="12"/>
      <c r="D725" s="12"/>
    </row>
    <row r="726" spans="1:4" x14ac:dyDescent="0.25">
      <c r="A726" s="12"/>
      <c r="B726" s="12"/>
      <c r="C726" s="12"/>
      <c r="D726" s="12"/>
    </row>
    <row r="727" spans="1:4" x14ac:dyDescent="0.25">
      <c r="A727" s="12"/>
      <c r="B727" s="12"/>
      <c r="C727" s="12"/>
      <c r="D727" s="12"/>
    </row>
    <row r="728" spans="1:4" x14ac:dyDescent="0.25">
      <c r="A728" s="12"/>
      <c r="B728" s="12"/>
      <c r="C728" s="12"/>
      <c r="D728" s="12"/>
    </row>
    <row r="729" spans="1:4" x14ac:dyDescent="0.25">
      <c r="A729" s="12"/>
      <c r="B729" s="12"/>
      <c r="C729" s="12"/>
      <c r="D729" s="12"/>
    </row>
    <row r="730" spans="1:4" x14ac:dyDescent="0.25">
      <c r="A730" s="12"/>
      <c r="B730" s="12"/>
      <c r="C730" s="12"/>
      <c r="D730" s="12"/>
    </row>
    <row r="731" spans="1:4" x14ac:dyDescent="0.25">
      <c r="A731" s="12"/>
      <c r="B731" s="12"/>
      <c r="C731" s="12"/>
      <c r="D731" s="12"/>
    </row>
    <row r="732" spans="1:4" x14ac:dyDescent="0.25">
      <c r="A732" s="12"/>
      <c r="B732" s="12"/>
      <c r="C732" s="12"/>
      <c r="D732" s="12"/>
    </row>
    <row r="733" spans="1:4" x14ac:dyDescent="0.25">
      <c r="A733" s="12"/>
      <c r="B733" s="12"/>
      <c r="C733" s="12"/>
      <c r="D733" s="12"/>
    </row>
    <row r="734" spans="1:4" x14ac:dyDescent="0.25">
      <c r="A734" s="12"/>
      <c r="B734" s="12"/>
      <c r="C734" s="12"/>
      <c r="D734" s="12"/>
    </row>
    <row r="735" spans="1:4" x14ac:dyDescent="0.25">
      <c r="A735" s="12"/>
      <c r="B735" s="12"/>
      <c r="C735" s="12"/>
      <c r="D735" s="12"/>
    </row>
    <row r="736" spans="1:4" x14ac:dyDescent="0.25">
      <c r="A736" s="12"/>
      <c r="B736" s="12"/>
      <c r="C736" s="12"/>
      <c r="D736" s="12"/>
    </row>
    <row r="737" spans="1:4" x14ac:dyDescent="0.25">
      <c r="A737" s="12"/>
      <c r="B737" s="12"/>
      <c r="C737" s="12"/>
      <c r="D737" s="12"/>
    </row>
    <row r="738" spans="1:4" x14ac:dyDescent="0.25">
      <c r="A738" s="12"/>
      <c r="B738" s="12"/>
      <c r="C738" s="12"/>
      <c r="D738" s="12"/>
    </row>
    <row r="739" spans="1:4" x14ac:dyDescent="0.25">
      <c r="A739" s="12"/>
      <c r="B739" s="12"/>
      <c r="C739" s="12"/>
      <c r="D739" s="12"/>
    </row>
    <row r="740" spans="1:4" x14ac:dyDescent="0.25">
      <c r="A740" s="12"/>
      <c r="B740" s="12"/>
      <c r="C740" s="12"/>
      <c r="D740" s="12"/>
    </row>
    <row r="741" spans="1:4" x14ac:dyDescent="0.25">
      <c r="A741" s="12"/>
      <c r="B741" s="12"/>
      <c r="C741" s="12"/>
      <c r="D741" s="12"/>
    </row>
    <row r="742" spans="1:4" x14ac:dyDescent="0.25">
      <c r="A742" s="12"/>
      <c r="B742" s="12"/>
      <c r="C742" s="12"/>
      <c r="D742" s="12"/>
    </row>
    <row r="743" spans="1:4" x14ac:dyDescent="0.25">
      <c r="A743" s="12"/>
      <c r="B743" s="12"/>
      <c r="C743" s="12"/>
      <c r="D743" s="12"/>
    </row>
    <row r="744" spans="1:4" x14ac:dyDescent="0.25">
      <c r="A744" s="12"/>
      <c r="B744" s="12"/>
      <c r="C744" s="12"/>
      <c r="D744" s="12"/>
    </row>
    <row r="745" spans="1:4" x14ac:dyDescent="0.25">
      <c r="A745" s="12"/>
      <c r="B745" s="12"/>
      <c r="C745" s="12"/>
      <c r="D745" s="12"/>
    </row>
    <row r="746" spans="1:4" x14ac:dyDescent="0.25">
      <c r="A746" s="12"/>
      <c r="B746" s="12"/>
      <c r="C746" s="12"/>
      <c r="D746" s="12"/>
    </row>
    <row r="747" spans="1:4" x14ac:dyDescent="0.25">
      <c r="A747" s="12"/>
      <c r="B747" s="12"/>
      <c r="C747" s="12"/>
      <c r="D747" s="12"/>
    </row>
    <row r="748" spans="1:4" x14ac:dyDescent="0.25">
      <c r="A748" s="12"/>
      <c r="B748" s="12"/>
      <c r="C748" s="12"/>
      <c r="D748" s="12"/>
    </row>
    <row r="749" spans="1:4" x14ac:dyDescent="0.25">
      <c r="A749" s="12"/>
      <c r="B749" s="12"/>
      <c r="C749" s="12"/>
      <c r="D749" s="12"/>
    </row>
    <row r="750" spans="1:4" x14ac:dyDescent="0.25">
      <c r="A750" s="12"/>
      <c r="B750" s="12"/>
      <c r="C750" s="12"/>
      <c r="D750" s="12"/>
    </row>
    <row r="751" spans="1:4" x14ac:dyDescent="0.25">
      <c r="A751" s="12"/>
      <c r="B751" s="12"/>
      <c r="C751" s="12"/>
      <c r="D751" s="12"/>
    </row>
    <row r="752" spans="1:4" x14ac:dyDescent="0.25">
      <c r="A752" s="12"/>
      <c r="B752" s="12"/>
      <c r="C752" s="12"/>
      <c r="D752" s="12"/>
    </row>
    <row r="753" spans="1:4" x14ac:dyDescent="0.25">
      <c r="A753" s="12"/>
      <c r="B753" s="12"/>
      <c r="C753" s="12"/>
      <c r="D753" s="12"/>
    </row>
    <row r="754" spans="1:4" x14ac:dyDescent="0.25">
      <c r="A754" s="12"/>
      <c r="B754" s="12"/>
      <c r="C754" s="12"/>
      <c r="D754" s="12"/>
    </row>
    <row r="755" spans="1:4" x14ac:dyDescent="0.25">
      <c r="A755" s="12"/>
      <c r="B755" s="12"/>
      <c r="C755" s="12"/>
      <c r="D755" s="12"/>
    </row>
    <row r="756" spans="1:4" x14ac:dyDescent="0.25">
      <c r="A756" s="12"/>
      <c r="B756" s="12"/>
      <c r="C756" s="12"/>
      <c r="D756" s="12"/>
    </row>
    <row r="757" spans="1:4" x14ac:dyDescent="0.25">
      <c r="A757" s="12"/>
      <c r="B757" s="12"/>
      <c r="C757" s="12"/>
      <c r="D757" s="12"/>
    </row>
    <row r="758" spans="1:4" x14ac:dyDescent="0.25">
      <c r="A758" s="12"/>
      <c r="B758" s="12"/>
      <c r="C758" s="12"/>
      <c r="D758" s="12"/>
    </row>
    <row r="759" spans="1:4" x14ac:dyDescent="0.25">
      <c r="A759" s="12"/>
      <c r="B759" s="12"/>
      <c r="C759" s="12"/>
      <c r="D759" s="12"/>
    </row>
    <row r="760" spans="1:4" x14ac:dyDescent="0.25">
      <c r="A760" s="12"/>
      <c r="B760" s="12"/>
      <c r="C760" s="12"/>
      <c r="D760" s="12"/>
    </row>
    <row r="761" spans="1:4" x14ac:dyDescent="0.25">
      <c r="A761" s="12"/>
      <c r="B761" s="12"/>
      <c r="C761" s="12"/>
      <c r="D761" s="12"/>
    </row>
    <row r="762" spans="1:4" x14ac:dyDescent="0.25">
      <c r="A762" s="12"/>
      <c r="B762" s="12"/>
      <c r="C762" s="12"/>
      <c r="D762" s="12"/>
    </row>
    <row r="763" spans="1:4" x14ac:dyDescent="0.25">
      <c r="A763" s="12"/>
      <c r="B763" s="12"/>
      <c r="C763" s="12"/>
      <c r="D763" s="12"/>
    </row>
    <row r="764" spans="1:4" x14ac:dyDescent="0.25">
      <c r="A764" s="12"/>
      <c r="B764" s="12"/>
      <c r="C764" s="12"/>
      <c r="D764" s="12"/>
    </row>
    <row r="765" spans="1:4" x14ac:dyDescent="0.25">
      <c r="A765" s="12"/>
      <c r="B765" s="12"/>
      <c r="C765" s="12"/>
      <c r="D765" s="12"/>
    </row>
    <row r="766" spans="1:4" x14ac:dyDescent="0.25">
      <c r="A766" s="12"/>
      <c r="B766" s="12"/>
      <c r="C766" s="12"/>
      <c r="D766" s="12"/>
    </row>
    <row r="767" spans="1:4" x14ac:dyDescent="0.25">
      <c r="A767" s="12"/>
      <c r="B767" s="12"/>
      <c r="C767" s="12"/>
      <c r="D767" s="12"/>
    </row>
    <row r="768" spans="1:4" x14ac:dyDescent="0.25">
      <c r="A768" s="12"/>
      <c r="B768" s="12"/>
      <c r="C768" s="12"/>
      <c r="D768" s="12"/>
    </row>
    <row r="769" spans="1:4" x14ac:dyDescent="0.25">
      <c r="A769" s="12"/>
      <c r="B769" s="12"/>
      <c r="C769" s="12"/>
      <c r="D769" s="12"/>
    </row>
    <row r="770" spans="1:4" x14ac:dyDescent="0.25">
      <c r="A770" s="12"/>
      <c r="B770" s="12"/>
      <c r="C770" s="12"/>
      <c r="D770" s="12"/>
    </row>
    <row r="771" spans="1:4" x14ac:dyDescent="0.25">
      <c r="A771" s="12"/>
      <c r="B771" s="12"/>
      <c r="C771" s="12"/>
      <c r="D771" s="12"/>
    </row>
    <row r="772" spans="1:4" x14ac:dyDescent="0.25">
      <c r="A772" s="12"/>
      <c r="B772" s="12"/>
      <c r="C772" s="12"/>
      <c r="D772" s="12"/>
    </row>
    <row r="773" spans="1:4" x14ac:dyDescent="0.25">
      <c r="A773" s="12"/>
      <c r="B773" s="12"/>
      <c r="C773" s="12"/>
      <c r="D773" s="12"/>
    </row>
    <row r="774" spans="1:4" x14ac:dyDescent="0.25">
      <c r="A774" s="12"/>
      <c r="B774" s="12"/>
      <c r="C774" s="12"/>
      <c r="D774" s="12"/>
    </row>
    <row r="775" spans="1:4" x14ac:dyDescent="0.25">
      <c r="A775" s="12"/>
      <c r="B775" s="12"/>
      <c r="C775" s="12"/>
      <c r="D775" s="12"/>
    </row>
    <row r="776" spans="1:4" x14ac:dyDescent="0.25">
      <c r="A776" s="12"/>
      <c r="B776" s="12"/>
      <c r="C776" s="12"/>
      <c r="D776" s="12"/>
    </row>
    <row r="777" spans="1:4" x14ac:dyDescent="0.25">
      <c r="A777" s="12"/>
      <c r="B777" s="12"/>
      <c r="C777" s="12"/>
      <c r="D777" s="12"/>
    </row>
    <row r="778" spans="1:4" x14ac:dyDescent="0.25">
      <c r="A778" s="12"/>
      <c r="B778" s="12"/>
      <c r="C778" s="12"/>
      <c r="D778" s="12"/>
    </row>
    <row r="779" spans="1:4" x14ac:dyDescent="0.25">
      <c r="A779" s="12"/>
      <c r="B779" s="12"/>
      <c r="C779" s="12"/>
      <c r="D779" s="12"/>
    </row>
    <row r="780" spans="1:4" x14ac:dyDescent="0.25">
      <c r="A780" s="12"/>
      <c r="B780" s="12"/>
      <c r="C780" s="12"/>
      <c r="D780" s="12"/>
    </row>
    <row r="781" spans="1:4" x14ac:dyDescent="0.25">
      <c r="A781" s="12"/>
      <c r="B781" s="12"/>
      <c r="C781" s="12"/>
      <c r="D781" s="12"/>
    </row>
    <row r="782" spans="1:4" x14ac:dyDescent="0.25">
      <c r="A782" s="12"/>
      <c r="B782" s="12"/>
      <c r="C782" s="12"/>
      <c r="D782" s="12"/>
    </row>
    <row r="783" spans="1:4" x14ac:dyDescent="0.25">
      <c r="A783" s="12"/>
      <c r="B783" s="12"/>
      <c r="C783" s="12"/>
      <c r="D783" s="12"/>
    </row>
    <row r="784" spans="1:4" x14ac:dyDescent="0.25">
      <c r="A784" s="12"/>
      <c r="B784" s="12"/>
      <c r="C784" s="12"/>
      <c r="D784" s="12"/>
    </row>
    <row r="785" spans="1:4" x14ac:dyDescent="0.25">
      <c r="A785" s="12"/>
      <c r="B785" s="12"/>
      <c r="C785" s="12"/>
      <c r="D785" s="12"/>
    </row>
    <row r="786" spans="1:4" x14ac:dyDescent="0.25">
      <c r="A786" s="12"/>
      <c r="B786" s="12"/>
      <c r="C786" s="12"/>
      <c r="D786" s="12"/>
    </row>
    <row r="787" spans="1:4" x14ac:dyDescent="0.25">
      <c r="A787" s="12"/>
      <c r="B787" s="12"/>
      <c r="C787" s="12"/>
      <c r="D787" s="12"/>
    </row>
    <row r="788" spans="1:4" x14ac:dyDescent="0.25">
      <c r="A788" s="12"/>
      <c r="B788" s="12"/>
      <c r="C788" s="12"/>
      <c r="D788" s="12"/>
    </row>
    <row r="789" spans="1:4" x14ac:dyDescent="0.25">
      <c r="A789" s="12"/>
      <c r="B789" s="12"/>
      <c r="C789" s="12"/>
      <c r="D789" s="12"/>
    </row>
    <row r="790" spans="1:4" x14ac:dyDescent="0.25">
      <c r="A790" s="12"/>
      <c r="B790" s="12"/>
      <c r="C790" s="12"/>
      <c r="D790" s="12"/>
    </row>
    <row r="791" spans="1:4" x14ac:dyDescent="0.25">
      <c r="A791" s="12"/>
      <c r="B791" s="12"/>
      <c r="C791" s="12"/>
      <c r="D791" s="12"/>
    </row>
    <row r="792" spans="1:4" x14ac:dyDescent="0.25">
      <c r="A792" s="12"/>
      <c r="B792" s="12"/>
      <c r="C792" s="12"/>
      <c r="D792" s="12"/>
    </row>
    <row r="793" spans="1:4" x14ac:dyDescent="0.25">
      <c r="A793" s="12"/>
      <c r="B793" s="12"/>
      <c r="C793" s="12"/>
      <c r="D793" s="12"/>
    </row>
    <row r="794" spans="1:4" x14ac:dyDescent="0.25">
      <c r="A794" s="12"/>
      <c r="B794" s="12"/>
      <c r="C794" s="12"/>
      <c r="D794" s="12"/>
    </row>
    <row r="795" spans="1:4" x14ac:dyDescent="0.25">
      <c r="A795" s="12"/>
      <c r="B795" s="12"/>
      <c r="C795" s="12"/>
      <c r="D795" s="12"/>
    </row>
    <row r="796" spans="1:4" x14ac:dyDescent="0.25">
      <c r="A796" s="12"/>
      <c r="B796" s="12"/>
      <c r="C796" s="12"/>
      <c r="D796" s="12"/>
    </row>
    <row r="797" spans="1:4" x14ac:dyDescent="0.25">
      <c r="A797" s="12"/>
      <c r="B797" s="12"/>
      <c r="C797" s="12"/>
      <c r="D797" s="12"/>
    </row>
    <row r="798" spans="1:4" x14ac:dyDescent="0.25">
      <c r="A798" s="12"/>
      <c r="B798" s="12"/>
      <c r="C798" s="12"/>
      <c r="D798" s="12"/>
    </row>
    <row r="799" spans="1:4" x14ac:dyDescent="0.25">
      <c r="A799" s="12"/>
      <c r="B799" s="12"/>
      <c r="C799" s="12"/>
      <c r="D799" s="12"/>
    </row>
    <row r="800" spans="1:4" x14ac:dyDescent="0.25">
      <c r="A800" s="12"/>
      <c r="B800" s="12"/>
      <c r="C800" s="12"/>
      <c r="D800" s="12"/>
    </row>
    <row r="801" spans="1:4" x14ac:dyDescent="0.25">
      <c r="A801" s="12"/>
      <c r="B801" s="12"/>
      <c r="C801" s="12"/>
      <c r="D801" s="12"/>
    </row>
    <row r="802" spans="1:4" x14ac:dyDescent="0.25">
      <c r="A802" s="12"/>
      <c r="B802" s="12"/>
      <c r="C802" s="12"/>
      <c r="D802" s="12"/>
    </row>
    <row r="803" spans="1:4" x14ac:dyDescent="0.25">
      <c r="A803" s="12"/>
      <c r="B803" s="12"/>
      <c r="C803" s="12"/>
      <c r="D803" s="12"/>
    </row>
    <row r="804" spans="1:4" x14ac:dyDescent="0.25">
      <c r="A804" s="12"/>
      <c r="B804" s="12"/>
      <c r="C804" s="12"/>
      <c r="D804" s="12"/>
    </row>
    <row r="805" spans="1:4" x14ac:dyDescent="0.25">
      <c r="A805" s="12"/>
      <c r="B805" s="12"/>
      <c r="C805" s="12"/>
      <c r="D805" s="12"/>
    </row>
    <row r="806" spans="1:4" x14ac:dyDescent="0.25">
      <c r="A806" s="12"/>
      <c r="B806" s="12"/>
      <c r="C806" s="12"/>
      <c r="D806" s="12"/>
    </row>
    <row r="807" spans="1:4" x14ac:dyDescent="0.25">
      <c r="A807" s="12"/>
      <c r="B807" s="12"/>
      <c r="C807" s="12"/>
      <c r="D807" s="12"/>
    </row>
    <row r="808" spans="1:4" x14ac:dyDescent="0.25">
      <c r="A808" s="12"/>
      <c r="B808" s="12"/>
      <c r="C808" s="12"/>
      <c r="D808" s="12"/>
    </row>
    <row r="809" spans="1:4" x14ac:dyDescent="0.25">
      <c r="A809" s="12"/>
      <c r="B809" s="12"/>
      <c r="C809" s="12"/>
      <c r="D809" s="12"/>
    </row>
    <row r="810" spans="1:4" x14ac:dyDescent="0.25">
      <c r="A810" s="12"/>
      <c r="B810" s="12"/>
      <c r="C810" s="12"/>
      <c r="D810" s="12"/>
    </row>
    <row r="811" spans="1:4" x14ac:dyDescent="0.25">
      <c r="A811" s="12"/>
      <c r="B811" s="12"/>
      <c r="C811" s="12"/>
      <c r="D811" s="12"/>
    </row>
    <row r="812" spans="1:4" x14ac:dyDescent="0.25">
      <c r="A812" s="12"/>
      <c r="B812" s="12"/>
      <c r="C812" s="12"/>
      <c r="D812" s="12"/>
    </row>
    <row r="813" spans="1:4" x14ac:dyDescent="0.25">
      <c r="A813" s="12"/>
      <c r="B813" s="12"/>
      <c r="C813" s="12"/>
      <c r="D813" s="12"/>
    </row>
    <row r="814" spans="1:4" x14ac:dyDescent="0.25">
      <c r="A814" s="12"/>
      <c r="B814" s="12"/>
      <c r="C814" s="12"/>
      <c r="D814" s="12"/>
    </row>
    <row r="815" spans="1:4" x14ac:dyDescent="0.25">
      <c r="A815" s="12"/>
      <c r="B815" s="12"/>
      <c r="C815" s="12"/>
      <c r="D815" s="12"/>
    </row>
    <row r="816" spans="1:4" x14ac:dyDescent="0.25">
      <c r="A816" s="12"/>
      <c r="B816" s="12"/>
      <c r="C816" s="12"/>
      <c r="D816" s="12"/>
    </row>
    <row r="817" spans="1:4" x14ac:dyDescent="0.25">
      <c r="A817" s="12"/>
      <c r="B817" s="12"/>
      <c r="C817" s="12"/>
      <c r="D817" s="12"/>
    </row>
    <row r="818" spans="1:4" x14ac:dyDescent="0.25">
      <c r="A818" s="12"/>
      <c r="B818" s="12"/>
      <c r="C818" s="12"/>
      <c r="D818" s="12"/>
    </row>
    <row r="819" spans="1:4" x14ac:dyDescent="0.25">
      <c r="A819" s="12"/>
      <c r="B819" s="12"/>
      <c r="C819" s="12"/>
      <c r="D819" s="12"/>
    </row>
    <row r="820" spans="1:4" x14ac:dyDescent="0.25">
      <c r="A820" s="12"/>
      <c r="B820" s="12"/>
      <c r="C820" s="12"/>
      <c r="D820" s="12"/>
    </row>
    <row r="821" spans="1:4" x14ac:dyDescent="0.25">
      <c r="A821" s="12"/>
      <c r="B821" s="12"/>
      <c r="C821" s="12"/>
      <c r="D821" s="12"/>
    </row>
    <row r="822" spans="1:4" x14ac:dyDescent="0.25">
      <c r="A822" s="12"/>
      <c r="B822" s="12"/>
      <c r="C822" s="12"/>
      <c r="D822" s="12"/>
    </row>
    <row r="823" spans="1:4" x14ac:dyDescent="0.25">
      <c r="A823" s="12"/>
      <c r="B823" s="12"/>
      <c r="C823" s="12"/>
      <c r="D823" s="12"/>
    </row>
    <row r="824" spans="1:4" x14ac:dyDescent="0.25">
      <c r="A824" s="12"/>
      <c r="B824" s="12"/>
      <c r="C824" s="12"/>
      <c r="D824" s="12"/>
    </row>
    <row r="825" spans="1:4" x14ac:dyDescent="0.25">
      <c r="A825" s="12"/>
      <c r="B825" s="12"/>
      <c r="C825" s="12"/>
      <c r="D825" s="12"/>
    </row>
    <row r="826" spans="1:4" x14ac:dyDescent="0.25">
      <c r="A826" s="12"/>
      <c r="B826" s="12"/>
      <c r="C826" s="12"/>
      <c r="D826" s="12"/>
    </row>
    <row r="827" spans="1:4" x14ac:dyDescent="0.25">
      <c r="A827" s="12"/>
      <c r="B827" s="12"/>
      <c r="C827" s="12"/>
      <c r="D827" s="12"/>
    </row>
    <row r="828" spans="1:4" x14ac:dyDescent="0.25">
      <c r="A828" s="12"/>
      <c r="B828" s="12"/>
      <c r="C828" s="12"/>
      <c r="D828" s="12"/>
    </row>
    <row r="829" spans="1:4" x14ac:dyDescent="0.25">
      <c r="A829" s="12"/>
      <c r="B829" s="12"/>
      <c r="C829" s="12"/>
      <c r="D829" s="12"/>
    </row>
    <row r="830" spans="1:4" x14ac:dyDescent="0.25">
      <c r="A830" s="12"/>
      <c r="B830" s="12"/>
      <c r="C830" s="12"/>
      <c r="D830" s="12"/>
    </row>
    <row r="831" spans="1:4" x14ac:dyDescent="0.25">
      <c r="A831" s="12"/>
      <c r="B831" s="12"/>
      <c r="C831" s="12"/>
      <c r="D831" s="12"/>
    </row>
    <row r="832" spans="1:4" x14ac:dyDescent="0.25">
      <c r="A832" s="12"/>
      <c r="B832" s="12"/>
      <c r="C832" s="12"/>
      <c r="D832" s="12"/>
    </row>
    <row r="833" spans="1:4" x14ac:dyDescent="0.25">
      <c r="A833" s="12"/>
      <c r="B833" s="12"/>
      <c r="C833" s="12"/>
      <c r="D833" s="12"/>
    </row>
    <row r="834" spans="1:4" x14ac:dyDescent="0.25">
      <c r="A834" s="12"/>
      <c r="B834" s="12"/>
      <c r="C834" s="12"/>
      <c r="D834" s="12"/>
    </row>
    <row r="835" spans="1:4" x14ac:dyDescent="0.25">
      <c r="A835" s="12"/>
      <c r="B835" s="12"/>
      <c r="C835" s="12"/>
      <c r="D835" s="12"/>
    </row>
    <row r="836" spans="1:4" x14ac:dyDescent="0.25">
      <c r="A836" s="12"/>
      <c r="B836" s="12"/>
      <c r="C836" s="12"/>
      <c r="D836" s="12"/>
    </row>
    <row r="837" spans="1:4" x14ac:dyDescent="0.25">
      <c r="A837" s="12"/>
      <c r="B837" s="12"/>
      <c r="C837" s="12"/>
      <c r="D837" s="12"/>
    </row>
    <row r="838" spans="1:4" x14ac:dyDescent="0.25">
      <c r="A838" s="12"/>
      <c r="B838" s="12"/>
      <c r="C838" s="12"/>
      <c r="D838" s="12"/>
    </row>
    <row r="839" spans="1:4" x14ac:dyDescent="0.25">
      <c r="A839" s="12"/>
      <c r="B839" s="12"/>
      <c r="C839" s="12"/>
      <c r="D839" s="12"/>
    </row>
    <row r="840" spans="1:4" x14ac:dyDescent="0.25">
      <c r="A840" s="12"/>
      <c r="B840" s="12"/>
      <c r="C840" s="12"/>
      <c r="D840" s="12"/>
    </row>
    <row r="841" spans="1:4" x14ac:dyDescent="0.25">
      <c r="A841" s="12"/>
      <c r="B841" s="12"/>
      <c r="C841" s="12"/>
      <c r="D841" s="12"/>
    </row>
    <row r="842" spans="1:4" x14ac:dyDescent="0.25">
      <c r="A842" s="12"/>
      <c r="B842" s="12"/>
      <c r="C842" s="12"/>
      <c r="D842" s="12"/>
    </row>
    <row r="843" spans="1:4" x14ac:dyDescent="0.25">
      <c r="A843" s="12"/>
      <c r="B843" s="12"/>
      <c r="C843" s="12"/>
      <c r="D843" s="12"/>
    </row>
    <row r="844" spans="1:4" x14ac:dyDescent="0.25">
      <c r="A844" s="12"/>
      <c r="B844" s="12"/>
      <c r="C844" s="12"/>
      <c r="D844" s="12"/>
    </row>
    <row r="845" spans="1:4" x14ac:dyDescent="0.25">
      <c r="A845" s="12"/>
      <c r="B845" s="12"/>
      <c r="C845" s="12"/>
      <c r="D845" s="12"/>
    </row>
    <row r="846" spans="1:4" x14ac:dyDescent="0.25">
      <c r="A846" s="12"/>
      <c r="B846" s="12"/>
      <c r="C846" s="12"/>
      <c r="D846" s="12"/>
    </row>
    <row r="847" spans="1:4" x14ac:dyDescent="0.25">
      <c r="A847" s="12"/>
      <c r="B847" s="12"/>
      <c r="C847" s="12"/>
      <c r="D847" s="12"/>
    </row>
    <row r="848" spans="1:4" x14ac:dyDescent="0.25">
      <c r="A848" s="12"/>
      <c r="B848" s="12"/>
      <c r="C848" s="12"/>
      <c r="D848" s="12"/>
    </row>
    <row r="849" spans="1:4" x14ac:dyDescent="0.25">
      <c r="A849" s="12"/>
      <c r="B849" s="12"/>
      <c r="C849" s="12"/>
      <c r="D849" s="12"/>
    </row>
    <row r="850" spans="1:4" x14ac:dyDescent="0.25">
      <c r="A850" s="12"/>
      <c r="B850" s="12"/>
      <c r="C850" s="12"/>
      <c r="D850" s="12"/>
    </row>
    <row r="851" spans="1:4" x14ac:dyDescent="0.25">
      <c r="A851" s="12"/>
      <c r="B851" s="12"/>
      <c r="C851" s="12"/>
      <c r="D851" s="12"/>
    </row>
    <row r="852" spans="1:4" x14ac:dyDescent="0.25">
      <c r="A852" s="12"/>
      <c r="B852" s="12"/>
      <c r="C852" s="12"/>
      <c r="D852" s="12"/>
    </row>
    <row r="853" spans="1:4" x14ac:dyDescent="0.25">
      <c r="A853" s="12"/>
      <c r="B853" s="12"/>
      <c r="C853" s="12"/>
      <c r="D853" s="12"/>
    </row>
    <row r="854" spans="1:4" x14ac:dyDescent="0.25">
      <c r="A854" s="12"/>
      <c r="B854" s="12"/>
      <c r="C854" s="12"/>
      <c r="D854" s="12"/>
    </row>
    <row r="855" spans="1:4" x14ac:dyDescent="0.25">
      <c r="A855" s="12"/>
      <c r="B855" s="12"/>
      <c r="C855" s="12"/>
      <c r="D855" s="12"/>
    </row>
    <row r="856" spans="1:4" x14ac:dyDescent="0.25">
      <c r="A856" s="12"/>
      <c r="B856" s="12"/>
      <c r="C856" s="12"/>
      <c r="D856" s="12"/>
    </row>
    <row r="857" spans="1:4" x14ac:dyDescent="0.25">
      <c r="A857" s="12"/>
      <c r="B857" s="12"/>
      <c r="C857" s="12"/>
      <c r="D857" s="12"/>
    </row>
    <row r="858" spans="1:4" x14ac:dyDescent="0.25">
      <c r="A858" s="12"/>
      <c r="B858" s="12"/>
      <c r="C858" s="12"/>
      <c r="D858" s="12"/>
    </row>
    <row r="859" spans="1:4" x14ac:dyDescent="0.25">
      <c r="A859" s="12"/>
      <c r="B859" s="12"/>
      <c r="C859" s="12"/>
      <c r="D859" s="12"/>
    </row>
    <row r="860" spans="1:4" x14ac:dyDescent="0.25">
      <c r="A860" s="12"/>
      <c r="B860" s="12"/>
      <c r="C860" s="12"/>
      <c r="D860" s="12"/>
    </row>
    <row r="861" spans="1:4" x14ac:dyDescent="0.25">
      <c r="A861" s="12"/>
      <c r="B861" s="12"/>
      <c r="C861" s="12"/>
      <c r="D861" s="12"/>
    </row>
    <row r="862" spans="1:4" x14ac:dyDescent="0.25">
      <c r="A862" s="12"/>
      <c r="B862" s="12"/>
      <c r="C862" s="12"/>
      <c r="D862" s="12"/>
    </row>
    <row r="863" spans="1:4" x14ac:dyDescent="0.25">
      <c r="A863" s="12"/>
      <c r="B863" s="12"/>
      <c r="C863" s="12"/>
      <c r="D863" s="12"/>
    </row>
    <row r="864" spans="1:4" x14ac:dyDescent="0.25">
      <c r="A864" s="12"/>
      <c r="B864" s="12"/>
      <c r="C864" s="12"/>
      <c r="D864" s="12"/>
    </row>
    <row r="865" spans="1:4" x14ac:dyDescent="0.25">
      <c r="A865" s="12"/>
      <c r="B865" s="12"/>
      <c r="C865" s="12"/>
      <c r="D865" s="12"/>
    </row>
    <row r="866" spans="1:4" x14ac:dyDescent="0.25">
      <c r="A866" s="12"/>
      <c r="B866" s="12"/>
      <c r="C866" s="12"/>
      <c r="D866" s="12"/>
    </row>
    <row r="867" spans="1:4" x14ac:dyDescent="0.25">
      <c r="A867" s="12"/>
      <c r="B867" s="12"/>
      <c r="C867" s="12"/>
      <c r="D867" s="12"/>
    </row>
    <row r="868" spans="1:4" x14ac:dyDescent="0.25">
      <c r="A868" s="12"/>
      <c r="B868" s="12"/>
      <c r="C868" s="12"/>
      <c r="D868" s="12"/>
    </row>
    <row r="869" spans="1:4" x14ac:dyDescent="0.25">
      <c r="A869" s="12"/>
      <c r="B869" s="12"/>
      <c r="C869" s="12"/>
      <c r="D869" s="12"/>
    </row>
    <row r="870" spans="1:4" x14ac:dyDescent="0.25">
      <c r="A870" s="12"/>
      <c r="B870" s="12"/>
      <c r="C870" s="12"/>
      <c r="D870" s="12"/>
    </row>
    <row r="871" spans="1:4" x14ac:dyDescent="0.25">
      <c r="A871" s="12"/>
      <c r="B871" s="12"/>
      <c r="C871" s="12"/>
      <c r="D871" s="12"/>
    </row>
    <row r="872" spans="1:4" x14ac:dyDescent="0.25">
      <c r="A872" s="12"/>
      <c r="B872" s="12"/>
      <c r="C872" s="12"/>
      <c r="D872" s="12"/>
    </row>
    <row r="873" spans="1:4" x14ac:dyDescent="0.25">
      <c r="A873" s="12"/>
      <c r="B873" s="12"/>
      <c r="C873" s="12"/>
      <c r="D873" s="12"/>
    </row>
    <row r="874" spans="1:4" x14ac:dyDescent="0.25">
      <c r="A874" s="12"/>
      <c r="B874" s="12"/>
      <c r="C874" s="12"/>
      <c r="D874" s="12"/>
    </row>
    <row r="875" spans="1:4" x14ac:dyDescent="0.25">
      <c r="A875" s="12"/>
      <c r="B875" s="12"/>
      <c r="C875" s="12"/>
      <c r="D875" s="12"/>
    </row>
    <row r="876" spans="1:4" x14ac:dyDescent="0.25">
      <c r="A876" s="12"/>
      <c r="B876" s="12"/>
      <c r="C876" s="12"/>
      <c r="D876" s="12"/>
    </row>
    <row r="877" spans="1:4" x14ac:dyDescent="0.25">
      <c r="A877" s="12"/>
      <c r="B877" s="12"/>
      <c r="C877" s="12"/>
      <c r="D877" s="12"/>
    </row>
    <row r="878" spans="1:4" x14ac:dyDescent="0.25">
      <c r="A878" s="12"/>
      <c r="B878" s="12"/>
      <c r="C878" s="12"/>
      <c r="D878" s="12"/>
    </row>
    <row r="879" spans="1:4" x14ac:dyDescent="0.25">
      <c r="A879" s="12"/>
      <c r="B879" s="12"/>
      <c r="C879" s="12"/>
      <c r="D879" s="12"/>
    </row>
    <row r="880" spans="1:4" x14ac:dyDescent="0.25">
      <c r="A880" s="12"/>
      <c r="B880" s="12"/>
      <c r="C880" s="12"/>
      <c r="D880" s="12"/>
    </row>
    <row r="881" spans="1:4" x14ac:dyDescent="0.25">
      <c r="A881" s="12"/>
      <c r="B881" s="12"/>
      <c r="C881" s="12"/>
      <c r="D881" s="12"/>
    </row>
    <row r="882" spans="1:4" x14ac:dyDescent="0.25">
      <c r="A882" s="12"/>
      <c r="B882" s="12"/>
      <c r="C882" s="12"/>
      <c r="D882" s="12"/>
    </row>
    <row r="883" spans="1:4" x14ac:dyDescent="0.25">
      <c r="A883" s="12"/>
      <c r="B883" s="12"/>
      <c r="C883" s="12"/>
      <c r="D883" s="12"/>
    </row>
    <row r="884" spans="1:4" x14ac:dyDescent="0.25">
      <c r="A884" s="12"/>
      <c r="B884" s="12"/>
      <c r="C884" s="12"/>
      <c r="D884" s="12"/>
    </row>
    <row r="885" spans="1:4" x14ac:dyDescent="0.25">
      <c r="A885" s="12"/>
      <c r="B885" s="12"/>
      <c r="C885" s="12"/>
      <c r="D885" s="12"/>
    </row>
    <row r="886" spans="1:4" x14ac:dyDescent="0.25">
      <c r="A886" s="12"/>
      <c r="B886" s="12"/>
      <c r="C886" s="12"/>
      <c r="D886" s="12"/>
    </row>
    <row r="887" spans="1:4" x14ac:dyDescent="0.25">
      <c r="A887" s="12"/>
      <c r="B887" s="12"/>
      <c r="C887" s="12"/>
      <c r="D887" s="12"/>
    </row>
    <row r="888" spans="1:4" x14ac:dyDescent="0.25">
      <c r="A888" s="12"/>
      <c r="B888" s="12"/>
      <c r="C888" s="12"/>
      <c r="D888" s="12"/>
    </row>
    <row r="889" spans="1:4" x14ac:dyDescent="0.25">
      <c r="A889" s="12"/>
      <c r="B889" s="12"/>
      <c r="C889" s="12"/>
      <c r="D889" s="12"/>
    </row>
    <row r="890" spans="1:4" x14ac:dyDescent="0.25">
      <c r="A890" s="12"/>
      <c r="B890" s="12"/>
      <c r="C890" s="12"/>
      <c r="D890" s="12"/>
    </row>
    <row r="891" spans="1:4" x14ac:dyDescent="0.25">
      <c r="A891" s="12"/>
      <c r="B891" s="12"/>
      <c r="C891" s="12"/>
      <c r="D891" s="12"/>
    </row>
    <row r="892" spans="1:4" x14ac:dyDescent="0.25">
      <c r="A892" s="12"/>
      <c r="B892" s="12"/>
      <c r="C892" s="12"/>
      <c r="D892" s="12"/>
    </row>
    <row r="893" spans="1:4" x14ac:dyDescent="0.25">
      <c r="A893" s="12"/>
      <c r="B893" s="12"/>
      <c r="C893" s="12"/>
      <c r="D893" s="12"/>
    </row>
    <row r="894" spans="1:4" x14ac:dyDescent="0.25">
      <c r="A894" s="12"/>
      <c r="B894" s="12"/>
      <c r="C894" s="12"/>
      <c r="D894" s="12"/>
    </row>
    <row r="895" spans="1:4" x14ac:dyDescent="0.25">
      <c r="A895" s="12"/>
      <c r="B895" s="12"/>
      <c r="C895" s="12"/>
      <c r="D895" s="12"/>
    </row>
    <row r="896" spans="1:4" x14ac:dyDescent="0.25">
      <c r="A896" s="12"/>
      <c r="B896" s="12"/>
      <c r="C896" s="12"/>
      <c r="D896" s="12"/>
    </row>
    <row r="897" spans="1:4" x14ac:dyDescent="0.25">
      <c r="A897" s="12"/>
      <c r="B897" s="12"/>
      <c r="C897" s="12"/>
      <c r="D897" s="12"/>
    </row>
    <row r="898" spans="1:4" x14ac:dyDescent="0.25">
      <c r="A898" s="12"/>
      <c r="B898" s="12"/>
      <c r="C898" s="12"/>
      <c r="D898" s="12"/>
    </row>
    <row r="899" spans="1:4" x14ac:dyDescent="0.25">
      <c r="A899" s="12"/>
      <c r="B899" s="12"/>
      <c r="C899" s="12"/>
      <c r="D899" s="12"/>
    </row>
    <row r="900" spans="1:4" x14ac:dyDescent="0.25">
      <c r="A900" s="12"/>
      <c r="B900" s="12"/>
      <c r="C900" s="12"/>
      <c r="D900" s="12"/>
    </row>
    <row r="901" spans="1:4" x14ac:dyDescent="0.25">
      <c r="A901" s="12"/>
      <c r="B901" s="12"/>
      <c r="C901" s="12"/>
      <c r="D901" s="12"/>
    </row>
    <row r="902" spans="1:4" x14ac:dyDescent="0.25">
      <c r="A902" s="12"/>
      <c r="B902" s="12"/>
      <c r="C902" s="12"/>
      <c r="D902" s="12"/>
    </row>
    <row r="903" spans="1:4" x14ac:dyDescent="0.25">
      <c r="A903" s="12"/>
      <c r="B903" s="12"/>
      <c r="C903" s="12"/>
      <c r="D903" s="12"/>
    </row>
    <row r="904" spans="1:4" x14ac:dyDescent="0.25">
      <c r="A904" s="12"/>
      <c r="B904" s="12"/>
      <c r="C904" s="12"/>
      <c r="D904" s="12"/>
    </row>
    <row r="905" spans="1:4" x14ac:dyDescent="0.25">
      <c r="A905" s="12"/>
      <c r="B905" s="12"/>
      <c r="C905" s="12"/>
      <c r="D905" s="12"/>
    </row>
    <row r="906" spans="1:4" x14ac:dyDescent="0.25">
      <c r="A906" s="12"/>
      <c r="B906" s="12"/>
      <c r="C906" s="12"/>
      <c r="D906" s="12"/>
    </row>
    <row r="907" spans="1:4" x14ac:dyDescent="0.25">
      <c r="A907" s="12"/>
      <c r="B907" s="12"/>
      <c r="C907" s="12"/>
      <c r="D907" s="12"/>
    </row>
    <row r="908" spans="1:4" x14ac:dyDescent="0.25">
      <c r="A908" s="12"/>
      <c r="B908" s="12"/>
      <c r="C908" s="12"/>
      <c r="D908" s="12"/>
    </row>
    <row r="909" spans="1:4" x14ac:dyDescent="0.25">
      <c r="A909" s="12"/>
      <c r="B909" s="12"/>
      <c r="C909" s="12"/>
      <c r="D909" s="12"/>
    </row>
    <row r="910" spans="1:4" x14ac:dyDescent="0.25">
      <c r="A910" s="12"/>
      <c r="B910" s="12"/>
      <c r="C910" s="12"/>
      <c r="D910" s="12"/>
    </row>
    <row r="911" spans="1:4" x14ac:dyDescent="0.25">
      <c r="A911" s="12"/>
      <c r="B911" s="12"/>
      <c r="C911" s="12"/>
      <c r="D911" s="12"/>
    </row>
    <row r="912" spans="1:4" x14ac:dyDescent="0.25">
      <c r="A912" s="12"/>
      <c r="B912" s="12"/>
      <c r="C912" s="12"/>
      <c r="D912" s="12"/>
    </row>
    <row r="913" spans="1:4" x14ac:dyDescent="0.25">
      <c r="A913" s="12"/>
      <c r="B913" s="12"/>
      <c r="C913" s="12"/>
      <c r="D913" s="12"/>
    </row>
    <row r="914" spans="1:4" x14ac:dyDescent="0.25">
      <c r="A914" s="12"/>
      <c r="B914" s="12"/>
      <c r="C914" s="12"/>
      <c r="D914" s="12"/>
    </row>
    <row r="915" spans="1:4" x14ac:dyDescent="0.25">
      <c r="A915" s="12"/>
      <c r="B915" s="12"/>
      <c r="C915" s="12"/>
      <c r="D915" s="12"/>
    </row>
    <row r="916" spans="1:4" x14ac:dyDescent="0.25">
      <c r="A916" s="12"/>
      <c r="B916" s="12"/>
      <c r="C916" s="12"/>
      <c r="D916" s="12"/>
    </row>
    <row r="917" spans="1:4" x14ac:dyDescent="0.25">
      <c r="A917" s="12"/>
      <c r="B917" s="12"/>
      <c r="C917" s="12"/>
      <c r="D917" s="12"/>
    </row>
    <row r="918" spans="1:4" x14ac:dyDescent="0.25">
      <c r="A918" s="12"/>
      <c r="B918" s="12"/>
      <c r="C918" s="12"/>
      <c r="D918" s="12"/>
    </row>
    <row r="919" spans="1:4" x14ac:dyDescent="0.25">
      <c r="A919" s="12"/>
      <c r="B919" s="12"/>
      <c r="C919" s="12"/>
      <c r="D919" s="12"/>
    </row>
    <row r="920" spans="1:4" x14ac:dyDescent="0.25">
      <c r="A920" s="12"/>
      <c r="B920" s="12"/>
      <c r="C920" s="12"/>
      <c r="D920" s="12"/>
    </row>
    <row r="921" spans="1:4" x14ac:dyDescent="0.25">
      <c r="A921" s="12"/>
      <c r="B921" s="12"/>
      <c r="C921" s="12"/>
      <c r="D921" s="12"/>
    </row>
    <row r="922" spans="1:4" x14ac:dyDescent="0.25">
      <c r="A922" s="12"/>
      <c r="B922" s="12"/>
      <c r="C922" s="12"/>
      <c r="D922" s="12"/>
    </row>
    <row r="923" spans="1:4" x14ac:dyDescent="0.25">
      <c r="A923" s="12"/>
      <c r="B923" s="12"/>
      <c r="C923" s="12"/>
      <c r="D923" s="12"/>
    </row>
    <row r="924" spans="1:4" x14ac:dyDescent="0.25">
      <c r="A924" s="12"/>
      <c r="B924" s="12"/>
      <c r="C924" s="12"/>
      <c r="D924" s="12"/>
    </row>
    <row r="925" spans="1:4" x14ac:dyDescent="0.25">
      <c r="A925" s="12"/>
      <c r="B925" s="12"/>
      <c r="C925" s="12"/>
      <c r="D925" s="12"/>
    </row>
    <row r="926" spans="1:4" x14ac:dyDescent="0.25">
      <c r="A926" s="12"/>
      <c r="B926" s="12"/>
      <c r="C926" s="12"/>
      <c r="D926" s="12"/>
    </row>
    <row r="927" spans="1:4" x14ac:dyDescent="0.25">
      <c r="A927" s="12"/>
      <c r="B927" s="12"/>
      <c r="C927" s="12"/>
      <c r="D927" s="12"/>
    </row>
    <row r="928" spans="1:4" x14ac:dyDescent="0.25">
      <c r="A928" s="12"/>
      <c r="B928" s="12"/>
      <c r="C928" s="12"/>
      <c r="D928" s="12"/>
    </row>
    <row r="929" spans="1:4" x14ac:dyDescent="0.25">
      <c r="A929" s="12"/>
      <c r="B929" s="12"/>
      <c r="C929" s="12"/>
      <c r="D929" s="12"/>
    </row>
    <row r="930" spans="1:4" x14ac:dyDescent="0.25">
      <c r="A930" s="12"/>
      <c r="B930" s="12"/>
      <c r="C930" s="12"/>
      <c r="D930" s="12"/>
    </row>
    <row r="931" spans="1:4" x14ac:dyDescent="0.25">
      <c r="A931" s="12"/>
      <c r="B931" s="12"/>
      <c r="C931" s="12"/>
      <c r="D931" s="12"/>
    </row>
    <row r="932" spans="1:4" x14ac:dyDescent="0.25">
      <c r="A932" s="12"/>
      <c r="B932" s="12"/>
      <c r="C932" s="12"/>
      <c r="D932" s="12"/>
    </row>
    <row r="933" spans="1:4" x14ac:dyDescent="0.25">
      <c r="A933" s="12"/>
      <c r="B933" s="12"/>
      <c r="C933" s="12"/>
      <c r="D933" s="12"/>
    </row>
    <row r="934" spans="1:4" x14ac:dyDescent="0.25">
      <c r="A934" s="12"/>
      <c r="B934" s="12"/>
      <c r="C934" s="12"/>
      <c r="D934" s="12"/>
    </row>
    <row r="935" spans="1:4" x14ac:dyDescent="0.25">
      <c r="A935" s="12"/>
      <c r="B935" s="12"/>
      <c r="C935" s="12"/>
      <c r="D935" s="12"/>
    </row>
    <row r="936" spans="1:4" x14ac:dyDescent="0.25">
      <c r="A936" s="12"/>
      <c r="B936" s="12"/>
      <c r="C936" s="12"/>
      <c r="D936" s="12"/>
    </row>
    <row r="937" spans="1:4" x14ac:dyDescent="0.25">
      <c r="A937" s="12"/>
      <c r="B937" s="12"/>
      <c r="C937" s="12"/>
      <c r="D937" s="12"/>
    </row>
    <row r="938" spans="1:4" x14ac:dyDescent="0.25">
      <c r="A938" s="12"/>
      <c r="B938" s="12"/>
      <c r="C938" s="12"/>
      <c r="D938" s="12"/>
    </row>
    <row r="939" spans="1:4" x14ac:dyDescent="0.25">
      <c r="A939" s="12"/>
      <c r="B939" s="12"/>
      <c r="C939" s="12"/>
      <c r="D939" s="12"/>
    </row>
    <row r="940" spans="1:4" x14ac:dyDescent="0.25">
      <c r="A940" s="12"/>
      <c r="B940" s="12"/>
      <c r="C940" s="12"/>
      <c r="D940" s="12"/>
    </row>
    <row r="941" spans="1:4" x14ac:dyDescent="0.25">
      <c r="A941" s="12"/>
      <c r="B941" s="12"/>
      <c r="C941" s="12"/>
      <c r="D941" s="12"/>
    </row>
    <row r="942" spans="1:4" x14ac:dyDescent="0.25">
      <c r="A942" s="12"/>
      <c r="B942" s="12"/>
      <c r="C942" s="12"/>
      <c r="D942" s="12"/>
    </row>
    <row r="943" spans="1:4" x14ac:dyDescent="0.25">
      <c r="A943" s="12"/>
      <c r="B943" s="12"/>
      <c r="C943" s="12"/>
      <c r="D943" s="12"/>
    </row>
    <row r="944" spans="1:4" x14ac:dyDescent="0.25">
      <c r="A944" s="12"/>
      <c r="B944" s="12"/>
      <c r="C944" s="12"/>
      <c r="D944" s="12"/>
    </row>
    <row r="945" spans="1:4" x14ac:dyDescent="0.25">
      <c r="A945" s="12"/>
      <c r="B945" s="12"/>
      <c r="C945" s="12"/>
      <c r="D945" s="12"/>
    </row>
    <row r="946" spans="1:4" x14ac:dyDescent="0.25">
      <c r="A946" s="12"/>
      <c r="B946" s="12"/>
      <c r="C946" s="12"/>
      <c r="D946" s="12"/>
    </row>
    <row r="947" spans="1:4" x14ac:dyDescent="0.25">
      <c r="A947" s="12"/>
      <c r="B947" s="12"/>
      <c r="C947" s="12"/>
      <c r="D947" s="12"/>
    </row>
    <row r="948" spans="1:4" x14ac:dyDescent="0.25">
      <c r="A948" s="12"/>
      <c r="B948" s="12"/>
      <c r="C948" s="12"/>
      <c r="D948" s="12"/>
    </row>
    <row r="949" spans="1:4" x14ac:dyDescent="0.25">
      <c r="A949" s="12"/>
      <c r="B949" s="12"/>
      <c r="C949" s="12"/>
      <c r="D949" s="12"/>
    </row>
    <row r="950" spans="1:4" x14ac:dyDescent="0.25">
      <c r="A950" s="12"/>
      <c r="B950" s="12"/>
      <c r="C950" s="12"/>
      <c r="D950" s="12"/>
    </row>
    <row r="951" spans="1:4" x14ac:dyDescent="0.25">
      <c r="A951" s="12"/>
      <c r="B951" s="12"/>
      <c r="C951" s="12"/>
      <c r="D951" s="12"/>
    </row>
    <row r="952" spans="1:4" x14ac:dyDescent="0.25">
      <c r="A952" s="12"/>
      <c r="B952" s="12"/>
      <c r="C952" s="12"/>
      <c r="D952" s="12"/>
    </row>
    <row r="953" spans="1:4" x14ac:dyDescent="0.25">
      <c r="A953" s="12"/>
      <c r="B953" s="12"/>
      <c r="C953" s="12"/>
      <c r="D953" s="12"/>
    </row>
    <row r="954" spans="1:4" x14ac:dyDescent="0.25">
      <c r="A954" s="12"/>
      <c r="B954" s="12"/>
      <c r="C954" s="12"/>
      <c r="D954" s="12"/>
    </row>
    <row r="955" spans="1:4" x14ac:dyDescent="0.25">
      <c r="A955" s="12"/>
      <c r="B955" s="12"/>
      <c r="C955" s="12"/>
      <c r="D955" s="12"/>
    </row>
    <row r="956" spans="1:4" x14ac:dyDescent="0.25">
      <c r="A956" s="12"/>
      <c r="B956" s="12"/>
      <c r="C956" s="12"/>
      <c r="D956" s="12"/>
    </row>
    <row r="957" spans="1:4" x14ac:dyDescent="0.25">
      <c r="A957" s="12"/>
      <c r="B957" s="12"/>
      <c r="C957" s="12"/>
      <c r="D957" s="12"/>
    </row>
    <row r="958" spans="1:4" x14ac:dyDescent="0.25">
      <c r="A958" s="12"/>
      <c r="B958" s="12"/>
      <c r="C958" s="12"/>
      <c r="D958" s="12"/>
    </row>
    <row r="959" spans="1:4" x14ac:dyDescent="0.25">
      <c r="A959" s="12"/>
      <c r="B959" s="12"/>
      <c r="C959" s="12"/>
      <c r="D959" s="12"/>
    </row>
    <row r="960" spans="1:4" x14ac:dyDescent="0.25">
      <c r="A960" s="12"/>
      <c r="B960" s="12"/>
      <c r="C960" s="12"/>
      <c r="D960" s="12"/>
    </row>
    <row r="961" spans="1:4" x14ac:dyDescent="0.25">
      <c r="A961" s="12"/>
      <c r="B961" s="12"/>
      <c r="C961" s="12"/>
      <c r="D961" s="12"/>
    </row>
    <row r="962" spans="1:4" x14ac:dyDescent="0.25">
      <c r="A962" s="12"/>
      <c r="B962" s="12"/>
      <c r="C962" s="12"/>
      <c r="D962" s="12"/>
    </row>
    <row r="963" spans="1:4" x14ac:dyDescent="0.25">
      <c r="A963" s="12"/>
      <c r="B963" s="12"/>
      <c r="C963" s="12"/>
      <c r="D963" s="12"/>
    </row>
    <row r="964" spans="1:4" x14ac:dyDescent="0.25">
      <c r="A964" s="12"/>
      <c r="B964" s="12"/>
      <c r="C964" s="12"/>
      <c r="D964" s="12"/>
    </row>
    <row r="965" spans="1:4" x14ac:dyDescent="0.25">
      <c r="A965" s="12"/>
      <c r="B965" s="12"/>
      <c r="C965" s="12"/>
      <c r="D965" s="12"/>
    </row>
    <row r="966" spans="1:4" x14ac:dyDescent="0.25">
      <c r="A966" s="12"/>
      <c r="B966" s="12"/>
      <c r="C966" s="12"/>
      <c r="D966" s="12"/>
    </row>
    <row r="967" spans="1:4" x14ac:dyDescent="0.25">
      <c r="A967" s="12"/>
      <c r="B967" s="12"/>
      <c r="C967" s="12"/>
      <c r="D967" s="12"/>
    </row>
    <row r="968" spans="1:4" x14ac:dyDescent="0.25">
      <c r="A968" s="12"/>
      <c r="B968" s="12"/>
      <c r="C968" s="12"/>
      <c r="D968" s="12"/>
    </row>
    <row r="969" spans="1:4" x14ac:dyDescent="0.25">
      <c r="A969" s="12"/>
      <c r="B969" s="12"/>
      <c r="C969" s="12"/>
      <c r="D969" s="12"/>
    </row>
    <row r="970" spans="1:4" x14ac:dyDescent="0.25">
      <c r="A970" s="12"/>
      <c r="B970" s="12"/>
      <c r="C970" s="12"/>
      <c r="D970" s="12"/>
    </row>
    <row r="971" spans="1:4" x14ac:dyDescent="0.25">
      <c r="A971" s="12"/>
      <c r="B971" s="12"/>
      <c r="C971" s="12"/>
      <c r="D971" s="12"/>
    </row>
    <row r="972" spans="1:4" x14ac:dyDescent="0.25">
      <c r="A972" s="12"/>
      <c r="B972" s="12"/>
      <c r="C972" s="12"/>
      <c r="D972" s="12"/>
    </row>
    <row r="973" spans="1:4" x14ac:dyDescent="0.25">
      <c r="A973" s="12"/>
      <c r="B973" s="12"/>
      <c r="C973" s="12"/>
      <c r="D973" s="12"/>
    </row>
    <row r="974" spans="1:4" x14ac:dyDescent="0.25">
      <c r="A974" s="12"/>
      <c r="B974" s="12"/>
      <c r="C974" s="12"/>
      <c r="D974" s="12"/>
    </row>
    <row r="975" spans="1:4" x14ac:dyDescent="0.25">
      <c r="A975" s="12"/>
      <c r="B975" s="12"/>
      <c r="C975" s="12"/>
      <c r="D975" s="12"/>
    </row>
    <row r="976" spans="1:4" x14ac:dyDescent="0.25">
      <c r="A976" s="12"/>
      <c r="B976" s="12"/>
      <c r="C976" s="12"/>
      <c r="D976" s="12"/>
    </row>
    <row r="977" spans="1:4" x14ac:dyDescent="0.25">
      <c r="A977" s="12"/>
      <c r="B977" s="12"/>
      <c r="C977" s="12"/>
      <c r="D977" s="12"/>
    </row>
    <row r="978" spans="1:4" x14ac:dyDescent="0.25">
      <c r="A978" s="12"/>
      <c r="B978" s="12"/>
      <c r="C978" s="12"/>
      <c r="D978" s="12"/>
    </row>
    <row r="979" spans="1:4" x14ac:dyDescent="0.25">
      <c r="A979" s="12"/>
      <c r="B979" s="12"/>
      <c r="C979" s="12"/>
      <c r="D979" s="12"/>
    </row>
    <row r="980" spans="1:4" x14ac:dyDescent="0.25">
      <c r="A980" s="12"/>
      <c r="B980" s="12"/>
      <c r="C980" s="12"/>
      <c r="D980" s="12"/>
    </row>
    <row r="981" spans="1:4" x14ac:dyDescent="0.25">
      <c r="A981" s="12"/>
      <c r="B981" s="12"/>
      <c r="C981" s="12"/>
      <c r="D981" s="12"/>
    </row>
    <row r="982" spans="1:4" x14ac:dyDescent="0.25">
      <c r="A982" s="12"/>
      <c r="B982" s="12"/>
      <c r="C982" s="12"/>
      <c r="D982" s="12"/>
    </row>
    <row r="983" spans="1:4" x14ac:dyDescent="0.25">
      <c r="A983" s="12"/>
      <c r="B983" s="12"/>
      <c r="C983" s="12"/>
      <c r="D983" s="12"/>
    </row>
    <row r="984" spans="1:4" x14ac:dyDescent="0.25">
      <c r="A984" s="12"/>
      <c r="B984" s="12"/>
      <c r="C984" s="12"/>
      <c r="D984" s="12"/>
    </row>
    <row r="985" spans="1:4" x14ac:dyDescent="0.25">
      <c r="A985" s="12"/>
      <c r="B985" s="12"/>
      <c r="C985" s="12"/>
      <c r="D985" s="12"/>
    </row>
    <row r="986" spans="1:4" x14ac:dyDescent="0.25">
      <c r="A986" s="12"/>
      <c r="B986" s="12"/>
      <c r="C986" s="12"/>
      <c r="D986" s="12"/>
    </row>
    <row r="987" spans="1:4" x14ac:dyDescent="0.25">
      <c r="A987" s="12"/>
      <c r="B987" s="12"/>
      <c r="C987" s="12"/>
      <c r="D987" s="12"/>
    </row>
    <row r="988" spans="1:4" x14ac:dyDescent="0.25">
      <c r="A988" s="12"/>
      <c r="B988" s="12"/>
      <c r="C988" s="12"/>
      <c r="D988" s="12"/>
    </row>
    <row r="989" spans="1:4" x14ac:dyDescent="0.25">
      <c r="A989" s="12"/>
      <c r="B989" s="12"/>
      <c r="C989" s="12"/>
      <c r="D989" s="12"/>
    </row>
    <row r="990" spans="1:4" x14ac:dyDescent="0.25">
      <c r="A990" s="12"/>
      <c r="B990" s="12"/>
      <c r="C990" s="12"/>
      <c r="D990" s="12"/>
    </row>
    <row r="991" spans="1:4" x14ac:dyDescent="0.25">
      <c r="A991" s="12"/>
      <c r="B991" s="12"/>
      <c r="C991" s="12"/>
      <c r="D991" s="12"/>
    </row>
    <row r="992" spans="1:4" x14ac:dyDescent="0.25">
      <c r="A992" s="12"/>
      <c r="B992" s="12"/>
      <c r="C992" s="12"/>
      <c r="D992" s="12"/>
    </row>
    <row r="993" spans="1:4" x14ac:dyDescent="0.25">
      <c r="A993" s="12"/>
      <c r="B993" s="12"/>
      <c r="C993" s="12"/>
      <c r="D993" s="12"/>
    </row>
    <row r="994" spans="1:4" x14ac:dyDescent="0.25">
      <c r="A994" s="12"/>
      <c r="B994" s="12"/>
      <c r="C994" s="12"/>
      <c r="D994" s="12"/>
    </row>
    <row r="995" spans="1:4" x14ac:dyDescent="0.25">
      <c r="A995" s="12"/>
      <c r="B995" s="12"/>
      <c r="C995" s="12"/>
      <c r="D995" s="12"/>
    </row>
    <row r="996" spans="1:4" x14ac:dyDescent="0.25">
      <c r="A996" s="12"/>
      <c r="B996" s="12"/>
      <c r="C996" s="12"/>
      <c r="D996" s="12"/>
    </row>
    <row r="997" spans="1:4" x14ac:dyDescent="0.25">
      <c r="A997" s="12"/>
      <c r="B997" s="12"/>
      <c r="C997" s="12"/>
      <c r="D997" s="12"/>
    </row>
    <row r="998" spans="1:4" x14ac:dyDescent="0.25">
      <c r="A998" s="12"/>
      <c r="B998" s="12"/>
      <c r="C998" s="12"/>
      <c r="D998" s="12"/>
    </row>
    <row r="999" spans="1:4" x14ac:dyDescent="0.25">
      <c r="A999" s="12"/>
      <c r="B999" s="12"/>
      <c r="C999" s="12"/>
      <c r="D999" s="12"/>
    </row>
    <row r="1000" spans="1:4" x14ac:dyDescent="0.25">
      <c r="A1000" s="12"/>
      <c r="B1000" s="12"/>
      <c r="C1000" s="12"/>
      <c r="D1000" s="12"/>
    </row>
    <row r="1001" spans="1:4" x14ac:dyDescent="0.25">
      <c r="A1001" s="12"/>
      <c r="B1001" s="12"/>
      <c r="C1001" s="12"/>
      <c r="D1001" s="12"/>
    </row>
    <row r="1002" spans="1:4" x14ac:dyDescent="0.25">
      <c r="A1002" s="12"/>
      <c r="B1002" s="12"/>
      <c r="C1002" s="12"/>
      <c r="D1002" s="12"/>
    </row>
    <row r="1003" spans="1:4" x14ac:dyDescent="0.25">
      <c r="A1003" s="12"/>
      <c r="B1003" s="12"/>
      <c r="C1003" s="12"/>
      <c r="D1003" s="12"/>
    </row>
    <row r="1004" spans="1:4" x14ac:dyDescent="0.25">
      <c r="A1004" s="12"/>
      <c r="B1004" s="12"/>
      <c r="C1004" s="12"/>
      <c r="D1004" s="12"/>
    </row>
    <row r="1005" spans="1:4" x14ac:dyDescent="0.25">
      <c r="A1005" s="12"/>
      <c r="B1005" s="12"/>
      <c r="C1005" s="12"/>
      <c r="D1005" s="12"/>
    </row>
    <row r="1006" spans="1:4" x14ac:dyDescent="0.25">
      <c r="A1006" s="12"/>
      <c r="B1006" s="12"/>
      <c r="C1006" s="12"/>
      <c r="D1006" s="12"/>
    </row>
    <row r="1007" spans="1:4" x14ac:dyDescent="0.25">
      <c r="A1007" s="12"/>
      <c r="B1007" s="12"/>
      <c r="C1007" s="12"/>
      <c r="D1007" s="12"/>
    </row>
    <row r="1008" spans="1:4" x14ac:dyDescent="0.25">
      <c r="A1008" s="12"/>
      <c r="B1008" s="12"/>
      <c r="C1008" s="12"/>
      <c r="D1008" s="12"/>
    </row>
    <row r="1009" spans="1:4" x14ac:dyDescent="0.25">
      <c r="A1009" s="12"/>
      <c r="B1009" s="12"/>
      <c r="C1009" s="12"/>
      <c r="D1009" s="12"/>
    </row>
    <row r="1010" spans="1:4" x14ac:dyDescent="0.25">
      <c r="A1010" s="12"/>
      <c r="B1010" s="12"/>
      <c r="C1010" s="12"/>
      <c r="D1010" s="12"/>
    </row>
    <row r="1011" spans="1:4" x14ac:dyDescent="0.25">
      <c r="A1011" s="12"/>
      <c r="B1011" s="12"/>
      <c r="C1011" s="12"/>
      <c r="D1011" s="12"/>
    </row>
    <row r="1012" spans="1:4" x14ac:dyDescent="0.25">
      <c r="A1012" s="12"/>
      <c r="B1012" s="12"/>
      <c r="C1012" s="12"/>
      <c r="D1012" s="12"/>
    </row>
    <row r="1013" spans="1:4" x14ac:dyDescent="0.25">
      <c r="A1013" s="12"/>
      <c r="B1013" s="12"/>
      <c r="C1013" s="12"/>
      <c r="D1013" s="12"/>
    </row>
    <row r="1014" spans="1:4" x14ac:dyDescent="0.25">
      <c r="A1014" s="12"/>
      <c r="B1014" s="12"/>
      <c r="C1014" s="12"/>
      <c r="D1014" s="12"/>
    </row>
    <row r="1015" spans="1:4" x14ac:dyDescent="0.25">
      <c r="A1015" s="12"/>
      <c r="B1015" s="12"/>
      <c r="C1015" s="12"/>
      <c r="D1015" s="12"/>
    </row>
    <row r="1016" spans="1:4" x14ac:dyDescent="0.25">
      <c r="A1016" s="12"/>
      <c r="B1016" s="12"/>
      <c r="C1016" s="12"/>
      <c r="D1016" s="12"/>
    </row>
    <row r="1017" spans="1:4" x14ac:dyDescent="0.25">
      <c r="A1017" s="12"/>
      <c r="B1017" s="12"/>
      <c r="C1017" s="12"/>
      <c r="D1017" s="12"/>
    </row>
    <row r="1018" spans="1:4" x14ac:dyDescent="0.25">
      <c r="A1018" s="12"/>
      <c r="B1018" s="12"/>
      <c r="C1018" s="12"/>
      <c r="D1018" s="12"/>
    </row>
    <row r="1019" spans="1:4" x14ac:dyDescent="0.25">
      <c r="A1019" s="12"/>
      <c r="B1019" s="12"/>
      <c r="C1019" s="12"/>
      <c r="D1019" s="12"/>
    </row>
    <row r="1020" spans="1:4" x14ac:dyDescent="0.25">
      <c r="A1020" s="12"/>
      <c r="B1020" s="12"/>
      <c r="C1020" s="12"/>
      <c r="D1020" s="12"/>
    </row>
    <row r="1021" spans="1:4" x14ac:dyDescent="0.25">
      <c r="A1021" s="12"/>
      <c r="B1021" s="12"/>
      <c r="C1021" s="12"/>
      <c r="D1021" s="12"/>
    </row>
    <row r="1022" spans="1:4" x14ac:dyDescent="0.25">
      <c r="A1022" s="12"/>
      <c r="B1022" s="12"/>
      <c r="C1022" s="12"/>
      <c r="D1022" s="12"/>
    </row>
    <row r="1023" spans="1:4" x14ac:dyDescent="0.25">
      <c r="A1023" s="12"/>
      <c r="B1023" s="12"/>
      <c r="C1023" s="12"/>
      <c r="D1023" s="12"/>
    </row>
    <row r="1024" spans="1:4" x14ac:dyDescent="0.25">
      <c r="A1024" s="12"/>
      <c r="B1024" s="12"/>
      <c r="C1024" s="12"/>
      <c r="D1024" s="12"/>
    </row>
    <row r="1025" spans="1:4" x14ac:dyDescent="0.25">
      <c r="A1025" s="12"/>
      <c r="B1025" s="12"/>
      <c r="C1025" s="12"/>
      <c r="D1025" s="12"/>
    </row>
    <row r="1026" spans="1:4" x14ac:dyDescent="0.25">
      <c r="A1026" s="12"/>
      <c r="B1026" s="12"/>
      <c r="C1026" s="12"/>
      <c r="D1026" s="12"/>
    </row>
    <row r="1027" spans="1:4" x14ac:dyDescent="0.25">
      <c r="A1027" s="12"/>
      <c r="B1027" s="12"/>
      <c r="C1027" s="12"/>
      <c r="D1027" s="12"/>
    </row>
    <row r="1028" spans="1:4" x14ac:dyDescent="0.25">
      <c r="A1028" s="12"/>
      <c r="B1028" s="12"/>
      <c r="C1028" s="12"/>
      <c r="D1028" s="12"/>
    </row>
    <row r="1029" spans="1:4" x14ac:dyDescent="0.25">
      <c r="A1029" s="12"/>
      <c r="B1029" s="12"/>
      <c r="C1029" s="12"/>
      <c r="D1029" s="12"/>
    </row>
    <row r="1030" spans="1:4" x14ac:dyDescent="0.25">
      <c r="A1030" s="12"/>
      <c r="B1030" s="12"/>
      <c r="C1030" s="12"/>
      <c r="D1030" s="12"/>
    </row>
    <row r="1031" spans="1:4" x14ac:dyDescent="0.25">
      <c r="A1031" s="12"/>
      <c r="B1031" s="12"/>
      <c r="C1031" s="12"/>
      <c r="D1031" s="12"/>
    </row>
    <row r="1032" spans="1:4" x14ac:dyDescent="0.25">
      <c r="A1032" s="12"/>
      <c r="B1032" s="12"/>
      <c r="C1032" s="12"/>
      <c r="D1032" s="12"/>
    </row>
    <row r="1033" spans="1:4" x14ac:dyDescent="0.25">
      <c r="A1033" s="12"/>
      <c r="B1033" s="12"/>
      <c r="C1033" s="12"/>
      <c r="D1033" s="12"/>
    </row>
    <row r="1034" spans="1:4" x14ac:dyDescent="0.25">
      <c r="A1034" s="12"/>
      <c r="B1034" s="12"/>
      <c r="C1034" s="12"/>
      <c r="D1034" s="12"/>
    </row>
    <row r="1035" spans="1:4" x14ac:dyDescent="0.25">
      <c r="A1035" s="12"/>
      <c r="B1035" s="12"/>
      <c r="C1035" s="12"/>
      <c r="D1035" s="12"/>
    </row>
    <row r="1036" spans="1:4" x14ac:dyDescent="0.25">
      <c r="A1036" s="12"/>
      <c r="B1036" s="12"/>
      <c r="C1036" s="12"/>
      <c r="D1036" s="12"/>
    </row>
    <row r="1037" spans="1:4" x14ac:dyDescent="0.25">
      <c r="A1037" s="12"/>
      <c r="B1037" s="12"/>
      <c r="C1037" s="12"/>
      <c r="D1037" s="12"/>
    </row>
    <row r="1038" spans="1:4" x14ac:dyDescent="0.25">
      <c r="A1038" s="12"/>
      <c r="B1038" s="12"/>
      <c r="C1038" s="12"/>
      <c r="D1038" s="12"/>
    </row>
    <row r="1039" spans="1:4" x14ac:dyDescent="0.25">
      <c r="A1039" s="12"/>
      <c r="B1039" s="12"/>
      <c r="C1039" s="12"/>
      <c r="D1039" s="12"/>
    </row>
  </sheetData>
  <autoFilter ref="A35:D35" xr:uid="{C9FFFA0C-1F64-4CE4-B869-0C22917B0BBD}">
    <sortState ref="A36:D63">
      <sortCondition descending="1" ref="D35"/>
    </sortState>
  </autoFilter>
  <mergeCells count="2">
    <mergeCell ref="A1:D1"/>
    <mergeCell ref="A2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122</vt:lpstr>
      <vt:lpstr>126</vt:lpstr>
      <vt:lpstr>133</vt:lpstr>
      <vt:lpstr>141</vt:lpstr>
      <vt:lpstr>145</vt:lpstr>
      <vt:lpstr>174</vt:lpstr>
      <vt:lpstr>208</vt:lpstr>
      <vt:lpstr>274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2024-01-26T13:27:55Z</dcterms:created>
  <dcterms:modified xsi:type="dcterms:W3CDTF">2024-01-26T20:55:22Z</dcterms:modified>
</cp:coreProperties>
</file>